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formatos Trimestrales\Cuarto trimestre\Art. 35\"/>
    </mc:Choice>
  </mc:AlternateContent>
  <xr:revisionPtr revIDLastSave="0" documentId="13_ncr:1_{3632E35A-2107-4D65-8E8E-6F1FE080BF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Formatos'!$A$7:$W$59</definedName>
    <definedName name="Hidden_13">Hidden_1!$A$1:$A$2</definedName>
    <definedName name="Hidden_28">Hidden_2!$A$1:$A$2</definedName>
  </definedNames>
  <calcPr calcId="191029"/>
</workbook>
</file>

<file path=xl/calcChain.xml><?xml version="1.0" encoding="utf-8"?>
<calcChain xmlns="http://schemas.openxmlformats.org/spreadsheetml/2006/main">
  <c r="R54" i="1" l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58" i="1"/>
  <c r="Q58" i="1"/>
  <c r="P58" i="1"/>
  <c r="O58" i="1"/>
  <c r="R57" i="1"/>
  <c r="Q57" i="1"/>
  <c r="P57" i="1"/>
  <c r="O57" i="1"/>
  <c r="R56" i="1"/>
  <c r="Q56" i="1"/>
  <c r="P56" i="1"/>
  <c r="O56" i="1"/>
  <c r="R55" i="1"/>
  <c r="Q55" i="1"/>
  <c r="P55" i="1"/>
  <c r="O55" i="1"/>
  <c r="R59" i="1"/>
  <c r="Q59" i="1"/>
  <c r="P59" i="1"/>
  <c r="O5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2" i="1"/>
  <c r="Q33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<sst xmlns="http://schemas.openxmlformats.org/spreadsheetml/2006/main" count="601" uniqueCount="267">
  <si>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</si>
  <si>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</si>
  <si>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</si>
  <si>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</si>
  <si>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</si>
  <si>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</si>
  <si>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</si>
  <si>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</si>
  <si>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</si>
  <si>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</si>
  <si>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</si>
  <si>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</si>
  <si>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</si>
  <si>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</si>
  <si>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</si>
  <si>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</si>
  <si>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</si>
  <si>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</si>
  <si>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</si>
  <si>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</si>
  <si>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</si>
  <si>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</si>
  <si>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</si>
  <si>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</si>
  <si>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</si>
  <si>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</si>
  <si>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</si>
  <si>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</si>
  <si>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</si>
  <si>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</si>
  <si>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</si>
  <si>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</si>
  <si>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</si>
  <si>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</si>
  <si>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</si>
  <si>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</si>
  <si>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</si>
  <si>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</si>
  <si>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</si>
  <si>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</si>
  <si>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</si>
  <si>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</si>
  <si>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</si>
  <si>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</si>
  <si>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</si>
  <si>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</si>
  <si>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</si>
  <si>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</si>
  <si>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</si>
  <si>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</si>
  <si>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</si>
  <si>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</si>
  <si>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</si>
  <si>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</si>
  <si>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</si>
  <si>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</si>
  <si>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</si>
  <si>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</si>
  <si>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</si>
  <si>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</si>
  <si>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</si>
  <si>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</si>
  <si>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</si>
  <si>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</si>
  <si>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</si>
  <si>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TORRES</t>
  </si>
  <si>
    <t>ADRIANA</t>
  </si>
  <si>
    <t>GORDILLO</t>
  </si>
  <si>
    <t>CESAR</t>
  </si>
  <si>
    <t>VENEGAS</t>
  </si>
  <si>
    <t>CARLOS ARTURO</t>
  </si>
  <si>
    <t>AYALA</t>
  </si>
  <si>
    <t>RAMOS</t>
  </si>
  <si>
    <t>MARIA DE LOS ANGELES</t>
  </si>
  <si>
    <t>JAIMES</t>
  </si>
  <si>
    <t>ARREOLA</t>
  </si>
  <si>
    <t>CHAVEZ</t>
  </si>
  <si>
    <t>AVILA</t>
  </si>
  <si>
    <t>ESTRELLA VIANEY</t>
  </si>
  <si>
    <t>IBARRA</t>
  </si>
  <si>
    <t>BERBER</t>
  </si>
  <si>
    <t>PAULO</t>
  </si>
  <si>
    <t>VILLEGAS</t>
  </si>
  <si>
    <t>LORENA GUADALUPE</t>
  </si>
  <si>
    <t>FLORES</t>
  </si>
  <si>
    <t>MORA</t>
  </si>
  <si>
    <t>HERNANDEZ</t>
  </si>
  <si>
    <t>ITZEL AIMEE</t>
  </si>
  <si>
    <t>ZEPEDA</t>
  </si>
  <si>
    <t>CARRILLO</t>
  </si>
  <si>
    <t>EDUARDO ALFONSO</t>
  </si>
  <si>
    <t>PEREZ NEGRON</t>
  </si>
  <si>
    <t>FABIAN</t>
  </si>
  <si>
    <t>DIANA VIANEY</t>
  </si>
  <si>
    <t>RIVERA</t>
  </si>
  <si>
    <t>VENTURA</t>
  </si>
  <si>
    <t>CRUZ</t>
  </si>
  <si>
    <t>GARCIA</t>
  </si>
  <si>
    <t>GUZMAN</t>
  </si>
  <si>
    <t>RUBEN ABRAHAM</t>
  </si>
  <si>
    <t>ARMAS</t>
  </si>
  <si>
    <t>CARDOSO</t>
  </si>
  <si>
    <t>MARIA DEL ROCIO</t>
  </si>
  <si>
    <t>CASTILLO</t>
  </si>
  <si>
    <t>SALUD LAURA</t>
  </si>
  <si>
    <t>ANGELICA</t>
  </si>
  <si>
    <t>MOLINA</t>
  </si>
  <si>
    <t>MAGAÑA</t>
  </si>
  <si>
    <t>VICTOR TONATIUH</t>
  </si>
  <si>
    <t>ACOSTA</t>
  </si>
  <si>
    <t>ESPINOZA</t>
  </si>
  <si>
    <t>PEDRO ESTEBAN</t>
  </si>
  <si>
    <t>PADILLA</t>
  </si>
  <si>
    <t>SIXTOS</t>
  </si>
  <si>
    <t>HUGO DE JESUS</t>
  </si>
  <si>
    <t>CINCIRE</t>
  </si>
  <si>
    <t>NANCY CLAUDIA</t>
  </si>
  <si>
    <t>GAMIÑO</t>
  </si>
  <si>
    <t>REYES</t>
  </si>
  <si>
    <t>NESTOR  EDUARDO</t>
  </si>
  <si>
    <t>MEDINA</t>
  </si>
  <si>
    <t>CARLOS</t>
  </si>
  <si>
    <t>FERNANDEZ</t>
  </si>
  <si>
    <t>YURHIXE ANNAHI</t>
  </si>
  <si>
    <t>DIAZ</t>
  </si>
  <si>
    <t>ECHEVERRIA</t>
  </si>
  <si>
    <t>CHRISTIAN ADRIAN</t>
  </si>
  <si>
    <t>FUENTES</t>
  </si>
  <si>
    <t>MORENO</t>
  </si>
  <si>
    <t>ISABEL RUBI</t>
  </si>
  <si>
    <t>ORTIZ</t>
  </si>
  <si>
    <t>OROZCO</t>
  </si>
  <si>
    <t>JUAN MANUEL</t>
  </si>
  <si>
    <t>CARRANZA</t>
  </si>
  <si>
    <t>PRADO</t>
  </si>
  <si>
    <t>NAYIBE</t>
  </si>
  <si>
    <t>FRIAS</t>
  </si>
  <si>
    <t>OLGA LETICIA</t>
  </si>
  <si>
    <t>MONDRAGON</t>
  </si>
  <si>
    <t>VEGA</t>
  </si>
  <si>
    <t>ANDREA GUADALUPE</t>
  </si>
  <si>
    <t>OVIEDO</t>
  </si>
  <si>
    <t>CONTRERAS</t>
  </si>
  <si>
    <t>GUTIERREZ</t>
  </si>
  <si>
    <t>ERIKA MARIA</t>
  </si>
  <si>
    <t xml:space="preserve">AYALA </t>
  </si>
  <si>
    <t>VICTORIA</t>
  </si>
  <si>
    <t>CERVANTES</t>
  </si>
  <si>
    <t>NIEVES</t>
  </si>
  <si>
    <t>ABEL</t>
  </si>
  <si>
    <t>LIRA</t>
  </si>
  <si>
    <t>TOPILTZIN</t>
  </si>
  <si>
    <t>REYNA</t>
  </si>
  <si>
    <t>TEODORO</t>
  </si>
  <si>
    <t>BARAJAS</t>
  </si>
  <si>
    <t>RODRIGUEZ</t>
  </si>
  <si>
    <t>ARMANDO</t>
  </si>
  <si>
    <t>SANCHEZ</t>
  </si>
  <si>
    <t>JOSE EDWIN</t>
  </si>
  <si>
    <t>VILLA</t>
  </si>
  <si>
    <t>BEJAR</t>
  </si>
  <si>
    <t>ALFREDO</t>
  </si>
  <si>
    <t>XITLALI DEYANIRA</t>
  </si>
  <si>
    <t>MARTINEZ</t>
  </si>
  <si>
    <t xml:space="preserve">Reyes </t>
  </si>
  <si>
    <t>BORJA</t>
  </si>
  <si>
    <t>PRIMO</t>
  </si>
  <si>
    <t>AGUILAR</t>
  </si>
  <si>
    <t>MENDOZA</t>
  </si>
  <si>
    <t>CAROLINA</t>
  </si>
  <si>
    <t>RENTERIA</t>
  </si>
  <si>
    <t>ARANZA</t>
  </si>
  <si>
    <t>SOLIS</t>
  </si>
  <si>
    <t>SAMANTHA</t>
  </si>
  <si>
    <t>NUÑEZ</t>
  </si>
  <si>
    <t>SUPERVISORA</t>
  </si>
  <si>
    <t>SUPERVISOR</t>
  </si>
  <si>
    <t>ANALISTA PROFESIONAL</t>
  </si>
  <si>
    <t>ABOGADO VICTIMAL</t>
  </si>
  <si>
    <t>ABOGADA VICTIMAL</t>
  </si>
  <si>
    <t>Esta Coordinación del Sistema Penitenciario no realiza contratos por honorarios.
En el hipervinculo al contrato , se testaron datos personales como domicilio , CURP, INE y datos del seguro social, toda vez que de acuerdo a la ley de transparencia y acceso a la información para el estado de Michoacán de Ocampo,  Artículo 97. Se considera información confidencial la que contiene datos personales concernientes a
una persona identificada o identificable.</t>
  </si>
  <si>
    <t>Delegacion Administrativa</t>
  </si>
  <si>
    <t>CELIA</t>
  </si>
  <si>
    <t>CRISOSTOMO</t>
  </si>
  <si>
    <t>COHENTE</t>
  </si>
  <si>
    <t>https://so.secoem.michoacan.gob.mx/wp-content/uploads/2024/10/AYALA_RAMOS_CARLOS_ARTURO_CONTRATO_20241029.pdf</t>
  </si>
  <si>
    <t>https://so.secoem.michoacan.gob.mx/wp-content/uploads/2024/10/GORDILLO_CESAR_ADRIANA_CONTRATO_20241029-3.pdf</t>
  </si>
  <si>
    <t>https://so.secoem.michoacan.gob.mx/wp-content/uploads/2024/10/JAIMES_ARREOLA_MARIA_DE_LOS_ANGELES_CONTRATO_20241029.pdf</t>
  </si>
  <si>
    <t>https://so.secoem.michoacan.gob.mx/wp-content/uploads/2024/10/IBARRA_BERBER_ESTRELLA_VIANEY_CONTRATO_20241029.pdf</t>
  </si>
  <si>
    <t>https://so.secoem.michoacan.gob.mx/wp-content/uploads/2024/10/AVILA_VILLEGAS_PAULO_CONTRATO_20241029.pdf</t>
  </si>
  <si>
    <t>https://so.secoem.michoacan.gob.mx/wp-content/uploads/2024/10/FLORES_MORA_LORENA_GUADALUPE_CONTRATO_20241029.pdf</t>
  </si>
  <si>
    <t>https://so.secoem.michoacan.gob.mx/wp-content/uploads/2024/10/CRISOSTOMO_COHENETE_CELIA_CONTRATO_20241029.pdf</t>
  </si>
  <si>
    <t>https://so.secoem.michoacan.gob.mx/wp-content/uploads/2024/10/ZEPEDA_CARRILLO_ITZEL_AIMEE_CONTRATO_20241029.pdf</t>
  </si>
  <si>
    <t>https://so.secoem.michoacan.gob.mx/wp-content/uploads/2024/10/PEREZ_NEGRON_FABIAN_EDUARDO_ALFONSO_CONTRATO_20241029.pdf</t>
  </si>
  <si>
    <t>https://so.secoem.michoacan.gob.mx/wp-content/uploads/2024/10/RIVERA_VENTURA_DIANA_VIANEY_CONTRATO_20241029.pdf</t>
  </si>
  <si>
    <t>https://so.secoem.michoacan.gob.mx/wp-content/uploads/2024/10/GARCIA_GUZMAN_CRUZ_CONTRATO_20241029.pdf</t>
  </si>
  <si>
    <t>https://so.secoem.michoacan.gob.mx/wp-content/uploads/2024/10/ARMAS_CARDOSO_RUBEN_ABRAHAM_CONTRATO_20241029.pdf</t>
  </si>
  <si>
    <t>https://so.secoem.michoacan.gob.mx/wp-content/uploads/2024/10/HERNANDEZ_CASTILLO_SALUD_LAURA_CONTRATO_20241029.pdf</t>
  </si>
  <si>
    <t>https://so.secoem.michoacan.gob.mx/wp-content/uploads/2024/10/HERNANDEZ_CASTILLO_MARIA_DEL_ROCIO_CONTRATO_20241029.pdf</t>
  </si>
  <si>
    <t>https://so.secoem.michoacan.gob.mx/wp-content/uploads/2024/10/MOLINA_MAGANA_ANGELICA_CONTRATO_20241029.pdf</t>
  </si>
  <si>
    <t>https://so.secoem.michoacan.gob.mx/wp-content/uploads/2024/10/ACOSTA_ESPINOZA_VICTOR_TONATIUH_CONTRATO_20241029-1.pdf</t>
  </si>
  <si>
    <t>https://so.secoem.michoacan.gob.mx/wp-content/uploads/2024/10/PADILLA_SIXTOS_PEDRO_ESTEBAN_CONTRATO_20241029.pdf</t>
  </si>
  <si>
    <t>https://so.secoem.michoacan.gob.mx/wp-content/uploads/2024/10/CINCIRE_HERNANDEZ_HUGO_DE_JESUS_CONTRATO_20241029.pdf</t>
  </si>
  <si>
    <t>https://so.secoem.michoacan.gob.mx/wp-content/uploads/2024/10/GAMINO_REYES_NANCY_CLAUDIA_CONTRATO_20241029.pdf</t>
  </si>
  <si>
    <t>https://so.secoem.michoacan.gob.mx/wp-content/uploads/2024/10/MEDINA_VENEGAS_NESTOR_EDUARDO_CONTRATO_20241029.pdf</t>
  </si>
  <si>
    <t>https://so.secoem.michoacan.gob.mx/wp-content/uploads/2024/10/GARCIA_FERNANDEZ_CARLOS_CONTRATO_20241029.pdf</t>
  </si>
  <si>
    <t>https://so.secoem.michoacan.gob.mx/wp-content/uploads/2024/10/DIAZ_ECHEVERRIA_YURHIXE_ANNAHI_CONTRATO_20241029.pdf</t>
  </si>
  <si>
    <t>https://so.secoem.michoacan.gob.mx/wp-content/uploads/2024/10/FUENTES_MORENO_CHRISTIAN_ADRIAN_CONTRATO_20241029.pdf</t>
  </si>
  <si>
    <t>https://so.secoem.michoacan.gob.mx/wp-content/uploads/2024/10/ORTIZ_OROZCO_ISABEL_RUBI_CONTRATO_20241029.pdf</t>
  </si>
  <si>
    <t>https://so.secoem.michoacan.gob.mx/wp-content/uploads/2024/10/CARRANZA_PRADO_JUAN_MANUEL_CONTRATO_20241029.pdf</t>
  </si>
  <si>
    <t>https://so.secoem.michoacan.gob.mx/wp-content/uploads/2024/10/CRUZ_FRIAS_NAYIBE_CONTRATO_20241029.pdf</t>
  </si>
  <si>
    <t>https://so.secoem.michoacan.gob.mx/wp-content/uploads/2024/10/ORTIZ_SANCHEZ_ARMANDO_CONTRATO_20241029.pdf</t>
  </si>
  <si>
    <t>https://so.secoem.michoacan.gob.mx/wp-content/uploads/2024/10/MONDRAGON_VEGA_OLGA_LETICIA_CONTRATO_20241029.pdf</t>
  </si>
  <si>
    <t>https://so.secoem.michoacan.gob.mx/wp-content/uploads/2024/10/OVIEDO_CONTRERAS_ANDREA_GUADALUPE_CONTRATO_20241029.pdf</t>
  </si>
  <si>
    <t>https://so.secoem.michoacan.gob.mx/wp-content/uploads/2024/10/AYALA_RIVERA_ERIKA_MARIA_CONTRATO_20241029.pdf</t>
  </si>
  <si>
    <t>https://so.secoem.michoacan.gob.mx/wp-content/uploads/2024/10/CERVANTES_NIEVES_VICTORIA_CONTRATO_20241029.pdf</t>
  </si>
  <si>
    <t>https://so.secoem.michoacan.gob.mx/wp-content/uploads/2024/10/TORRES_LIRA_ABEL_CONTRATO_20241029.pdf</t>
  </si>
  <si>
    <t>https://so.secoem.michoacan.gob.mx/wp-content/uploads/2024/10/REYNA_GARCIA_TOPILTZIN_CONTRATO_20241029.pdf</t>
  </si>
  <si>
    <t>https://so.secoem.michoacan.gob.mx/wp-content/uploads/2024/10/VILLA_BEJAR_JOSE_EDWIN_CONTRATO_20241029.pdf</t>
  </si>
  <si>
    <t>https://so.secoem.michoacan.gob.mx/wp-content/uploads/2024/10/BARAJAS_RODRIGUEZ_TEODORO_CONTRATO_20241029-1.pdf</t>
  </si>
  <si>
    <t>https://so.secoem.michoacan.gob.mx/wp-content/uploads/2024/10/MARTINEZ_REYES_XITLALI_DEYANIRA_CONTRATO_20241029.pdf</t>
  </si>
  <si>
    <t>https://so.secoem.michoacan.gob.mx/wp-content/uploads/2024/10/CRUZ_BORJA_PRIMO_CONTRATO_20241029.pdf</t>
  </si>
  <si>
    <t>https://so.secoem.michoacan.gob.mx/wp-content/uploads/2024/10/AGUILAR_MENDOZA_ALFREDO_CONTRATO_20241029.pdf</t>
  </si>
  <si>
    <t>https://so.secoem.michoacan.gob.mx/wp-content/uploads/2024/10/RENTERIA_GUTIERREZ_CAROLINA_CONTRATO_20241029.pdf</t>
  </si>
  <si>
    <t>https://so.secoem.michoacan.gob.mx/wp-content/uploads/2024/10/SOLIS_SANCHEZ_ARANZA_CONTRATO_20241029.pdf</t>
  </si>
  <si>
    <t>https://so.secoem.michoacan.gob.mx/wp-content/uploads/2024/10/CHAVEZ_NUNEZ_SAMANTHA_CONTRATO_20241029.pdf</t>
  </si>
  <si>
    <t>https://so.secoem.michoacan.gob.mx/wp-content/uploads/2024/10/lineamientos-espeficios-de-austeridad.pdf</t>
  </si>
  <si>
    <t>MEJIA</t>
  </si>
  <si>
    <t>VILLANUEVA</t>
  </si>
  <si>
    <t>SANDRA  ERENDIRA</t>
  </si>
  <si>
    <t>PINZON</t>
  </si>
  <si>
    <t>MARIO EDUARDO</t>
  </si>
  <si>
    <t>AREVALOS</t>
  </si>
  <si>
    <t>LARA</t>
  </si>
  <si>
    <t>CASILLAS</t>
  </si>
  <si>
    <t>NAVARRO</t>
  </si>
  <si>
    <t>OLIVARES</t>
  </si>
  <si>
    <t>LUNA</t>
  </si>
  <si>
    <t>ROSA</t>
  </si>
  <si>
    <t>TAPIA</t>
  </si>
  <si>
    <t>CORTES</t>
  </si>
  <si>
    <t>ARENAZAS</t>
  </si>
  <si>
    <t>MORALES</t>
  </si>
  <si>
    <t xml:space="preserve">GARCIA  </t>
  </si>
  <si>
    <t>MARIANA</t>
  </si>
  <si>
    <t>ABIMAEL</t>
  </si>
  <si>
    <t>SOCORRO</t>
  </si>
  <si>
    <t>CARMEN MARCELA</t>
  </si>
  <si>
    <t>VICTOR FRANCISCO</t>
  </si>
  <si>
    <t>MARIEN DEL ROCI</t>
  </si>
  <si>
    <t>JORGE ANTONIO</t>
  </si>
  <si>
    <t>CUAHUTEMOC IRVING</t>
  </si>
  <si>
    <t>MUJER</t>
  </si>
  <si>
    <t>HOMBRE</t>
  </si>
  <si>
    <t>ABOGADO Victimal</t>
  </si>
  <si>
    <t>https://so.secoem.michoacan.gob.mx/wp-content/uploads/2025/01/LUNA_MORALES_CUAUHTEMOC_IRVING_CONTRATO_20250110.pdf</t>
  </si>
  <si>
    <t>https://so.secoem.michoacan.gob.mx/wp-content/uploads/2025/01/OLIVARES_BEJAR_JORGE_ANTONIO_CONTRATO_20250110.pdf</t>
  </si>
  <si>
    <t>https://so.secoem.michoacan.gob.mx/wp-content/uploads/2025/01/MARTINEZ_GARCIA_MARIEN_DEL_ROCIO_CONTRATO_20250110.pdf</t>
  </si>
  <si>
    <t>https://so.secoem.michoacan.gob.mx/wp-content/uploads/2025/01/NAVARRO_ARENAZAS_VICTOR_FRANCISCO_CONTRATO_20241030.pdf</t>
  </si>
  <si>
    <t>https://so.secoem.michoacan.gob.mx/wp-content/uploads/2025/01/CASILLAS_CARRILLO_CARMEN_MARCELA_CONTRATO_20240925.pdf</t>
  </si>
  <si>
    <t>https://so.secoem.michoacan.gob.mx/wp-content/uploads/2025/01/LARA_CORTES_SOCORRO_CONTRATO_20240926.pdf</t>
  </si>
  <si>
    <t>https://so.secoem.michoacan.gob.mx/wp-content/uploads/2025/01/VILLANUEVA_VARGAS_ABIMAEL_CONTRATO_20250110.pdf</t>
  </si>
  <si>
    <t>VARGAS</t>
  </si>
  <si>
    <t>https://so.secoem.michoacan.gob.mx/wp-content/uploads/2025/01/BEJAR_TAPIA_MARIANA_YADIRA_CONTRATO_20250110.pdf</t>
  </si>
  <si>
    <t>https://so.secoem.michoacan.gob.mx/wp-content/uploads/2025/01/GARCIA_AREBALOS_ROSA_CONTRATO_20240926.pdf</t>
  </si>
  <si>
    <t>https://so.secoem.michoacan.gob.mx/wp-content/uploads/2025/01/FLORES_PINZON_MARIO_ENRIQUE_CONTRATO_20240918.pdf</t>
  </si>
  <si>
    <t>https://so.secoem.michoacan.gob.mx/wp-content/uploads/2025/01/MEJIA_VILLANUEVA_SANDRA_ERENDIRA_CONTRATO_20240918E.pdf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</si>
</sst>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6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2" applyFont="1"/>
    <xf numFmtId="0" fontId="2" fillId="3" borderId="2" xfId="0" applyFont="1" applyFill="1" applyBorder="1" applyAlignment="1">
      <alignment horizontal="center" wrapText="1"/>
    </xf>
    <xf numFmtId="44" fontId="2" fillId="3" borderId="2" xfId="2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ill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5" fillId="4" borderId="1" xfId="1" applyFill="1" applyBorder="1" applyAlignment="1">
      <alignment horizontal="center"/>
    </xf>
    <xf numFmtId="0" fontId="5" fillId="0" borderId="1" xfId="1" applyBorder="1"/>
    <xf numFmtId="14" fontId="0" fillId="4" borderId="1" xfId="0" applyNumberFormat="1" applyFill="1" applyBorder="1"/>
    <xf numFmtId="2" fontId="0" fillId="0" borderId="1" xfId="2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10/REYNA_GARCIA_TOPILTZIN_CONTRATO_20241029.pdf" TargetMode="External"/><Relationship Id="rId21" Type="http://schemas.openxmlformats.org/officeDocument/2006/relationships/hyperlink" Target="https://so.secoem.michoacan.gob.mx/wp-content/uploads/2024/10/AGUILAR_MENDOZA_ALFREDO_CONTRATO_20241029.pdf" TargetMode="External"/><Relationship Id="rId34" Type="http://schemas.openxmlformats.org/officeDocument/2006/relationships/hyperlink" Target="https://so.secoem.michoacan.gob.mx/wp-content/uploads/2024/10/GARCIA_FERNANDEZ_CARLOS_CONTRATO_20241029.pdf" TargetMode="External"/><Relationship Id="rId42" Type="http://schemas.openxmlformats.org/officeDocument/2006/relationships/hyperlink" Target="https://so.secoem.michoacan.gob.mx/wp-content/uploads/2024/10/ARMAS_CARDOSO_RUBEN_ABRAHAM_CONTRATO_20241029.pdf" TargetMode="External"/><Relationship Id="rId47" Type="http://schemas.openxmlformats.org/officeDocument/2006/relationships/hyperlink" Target="https://so.secoem.michoacan.gob.mx/wp-content/uploads/2024/10/lineamientos-espeficios-de-austeridad.pdf" TargetMode="External"/><Relationship Id="rId50" Type="http://schemas.openxmlformats.org/officeDocument/2006/relationships/hyperlink" Target="https://so.secoem.michoacan.gob.mx/wp-content/uploads/2024/10/lineamientos-espeficios-de-austeridad.pdf" TargetMode="External"/><Relationship Id="rId55" Type="http://schemas.openxmlformats.org/officeDocument/2006/relationships/hyperlink" Target="https://so.secoem.michoacan.gob.mx/wp-content/uploads/2025/01/LUNA_MORALES_CUAUHTEMOC_IRVING_CONTRATO_20250110.pdf" TargetMode="External"/><Relationship Id="rId63" Type="http://schemas.openxmlformats.org/officeDocument/2006/relationships/hyperlink" Target="https://so.secoem.michoacan.gob.mx/wp-content/uploads/2025/01/GARCIA_AREBALOS_ROSA_CONTRATO_20240926.pdf" TargetMode="External"/><Relationship Id="rId7" Type="http://schemas.openxmlformats.org/officeDocument/2006/relationships/hyperlink" Target="https://so.secoem.michoacan.gob.mx/wp-content/uploads/2024/10/GORDILLO_CESAR_ADRIANA_CONTRATO_20241029-3.pdf" TargetMode="External"/><Relationship Id="rId2" Type="http://schemas.openxmlformats.org/officeDocument/2006/relationships/hyperlink" Target="https://so.secoem.michoacan.gob.mx/wp-content/uploads/2024/10/HERNANDEZ_CASTILLO_SALUD_LAURA_CONTRATO_20241029.pdf" TargetMode="External"/><Relationship Id="rId16" Type="http://schemas.openxmlformats.org/officeDocument/2006/relationships/hyperlink" Target="https://so.secoem.michoacan.gob.mx/wp-content/uploads/2024/10/PEREZ_NEGRON_FABIAN_EDUARDO_ALFONSO_CONTRATO_20241029.pdf" TargetMode="External"/><Relationship Id="rId29" Type="http://schemas.openxmlformats.org/officeDocument/2006/relationships/hyperlink" Target="https://so.secoem.michoacan.gob.mx/wp-content/uploads/2024/10/AYALA_RIVERA_ERIKA_MARIA_CONTRATO_20241029.pdf" TargetMode="External"/><Relationship Id="rId11" Type="http://schemas.openxmlformats.org/officeDocument/2006/relationships/hyperlink" Target="https://so.secoem.michoacan.gob.mx/wp-content/uploads/2024/10/IBARRA_BERBER_ESTRELLA_VIANEY_CONTRATO_20241029.pdf" TargetMode="External"/><Relationship Id="rId24" Type="http://schemas.openxmlformats.org/officeDocument/2006/relationships/hyperlink" Target="https://so.secoem.michoacan.gob.mx/wp-content/uploads/2024/10/VILLA_BEJAR_JOSE_EDWIN_CONTRATO_20241029.pdf" TargetMode="External"/><Relationship Id="rId32" Type="http://schemas.openxmlformats.org/officeDocument/2006/relationships/hyperlink" Target="https://so.secoem.michoacan.gob.mx/wp-content/uploads/2024/10/ORTIZ_OROZCO_ISABEL_RUBI_CONTRATO_20241029.pdf" TargetMode="External"/><Relationship Id="rId37" Type="http://schemas.openxmlformats.org/officeDocument/2006/relationships/hyperlink" Target="https://so.secoem.michoacan.gob.mx/wp-content/uploads/2024/10/CINCIRE_HERNANDEZ_HUGO_DE_JESUS_CONTRATO_20241029.pdf" TargetMode="External"/><Relationship Id="rId40" Type="http://schemas.openxmlformats.org/officeDocument/2006/relationships/hyperlink" Target="https://so.secoem.michoacan.gob.mx/wp-content/uploads/2024/10/MOLINA_MAGANA_ANGELICA_CONTRATO_20241029.pdf" TargetMode="External"/><Relationship Id="rId45" Type="http://schemas.openxmlformats.org/officeDocument/2006/relationships/hyperlink" Target="https://so.secoem.michoacan.gob.mx/wp-content/uploads/2024/10/lineamientos-espeficios-de-austeridad.pdf" TargetMode="External"/><Relationship Id="rId53" Type="http://schemas.openxmlformats.org/officeDocument/2006/relationships/hyperlink" Target="https://so.secoem.michoacan.gob.mx/wp-content/uploads/2024/10/lineamientos-espeficios-de-austeridad.pdf" TargetMode="External"/><Relationship Id="rId58" Type="http://schemas.openxmlformats.org/officeDocument/2006/relationships/hyperlink" Target="https://so.secoem.michoacan.gob.mx/wp-content/uploads/2025/01/NAVARRO_ARENAZAS_VICTOR_FRANCISCO_CONTRATO_20241030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MONDRAGON_VEGA_OLGA_LETICIA_CONTRATO_20241029.pdf" TargetMode="External"/><Relationship Id="rId61" Type="http://schemas.openxmlformats.org/officeDocument/2006/relationships/hyperlink" Target="https://so.secoem.michoacan.gob.mx/wp-content/uploads/2025/01/VILLANUEVA_VARGAS_ABIMAEL_CONTRATO_20250110.pdf" TargetMode="External"/><Relationship Id="rId19" Type="http://schemas.openxmlformats.org/officeDocument/2006/relationships/hyperlink" Target="https://so.secoem.michoacan.gob.mx/wp-content/uploads/2024/10/SOLIS_SANCHEZ_ARANZA_CONTRATO_20241029.pdf" TargetMode="External"/><Relationship Id="rId14" Type="http://schemas.openxmlformats.org/officeDocument/2006/relationships/hyperlink" Target="https://so.secoem.michoacan.gob.mx/wp-content/uploads/2024/10/CRISOSTOMO_COHENETE_CELIA_CONTRATO_20241029.pdf" TargetMode="External"/><Relationship Id="rId22" Type="http://schemas.openxmlformats.org/officeDocument/2006/relationships/hyperlink" Target="https://so.secoem.michoacan.gob.mx/wp-content/uploads/2024/10/CRUZ_BORJA_PRIMO_CONTRATO_20241029.pdf" TargetMode="External"/><Relationship Id="rId27" Type="http://schemas.openxmlformats.org/officeDocument/2006/relationships/hyperlink" Target="https://so.secoem.michoacan.gob.mx/wp-content/uploads/2024/10/TORRES_LIRA_ABEL_CONTRATO_20241029.pdf" TargetMode="External"/><Relationship Id="rId30" Type="http://schemas.openxmlformats.org/officeDocument/2006/relationships/hyperlink" Target="https://so.secoem.michoacan.gob.mx/wp-content/uploads/2024/10/OVIEDO_CONTRERAS_ANDREA_GUADALUPE_CONTRATO_20241029.pdf" TargetMode="External"/><Relationship Id="rId35" Type="http://schemas.openxmlformats.org/officeDocument/2006/relationships/hyperlink" Target="https://so.secoem.michoacan.gob.mx/wp-content/uploads/2024/10/MEDINA_VENEGAS_NESTOR_EDUARDO_CONTRATO_20241029.pdf" TargetMode="External"/><Relationship Id="rId43" Type="http://schemas.openxmlformats.org/officeDocument/2006/relationships/hyperlink" Target="https://so.secoem.michoacan.gob.mx/wp-content/uploads/2024/10/GARCIA_GUZMAN_CRUZ_CONTRATO_20241029.pdf" TargetMode="External"/><Relationship Id="rId48" Type="http://schemas.openxmlformats.org/officeDocument/2006/relationships/hyperlink" Target="https://so.secoem.michoacan.gob.mx/wp-content/uploads/2024/10/lineamientos-espeficios-de-austeridad.pdf" TargetMode="External"/><Relationship Id="rId56" Type="http://schemas.openxmlformats.org/officeDocument/2006/relationships/hyperlink" Target="https://so.secoem.michoacan.gob.mx/wp-content/uploads/2025/01/OLIVARES_BEJAR_JORGE_ANTONIO_CONTRATO_20250110.pdf" TargetMode="External"/><Relationship Id="rId64" Type="http://schemas.openxmlformats.org/officeDocument/2006/relationships/hyperlink" Target="https://so.secoem.michoacan.gob.mx/wp-content/uploads/2025/01/MEJIA_VILLANUEVA_SANDRA_ERENDIRA_CONTRATO_20240918E.pdf" TargetMode="External"/><Relationship Id="rId8" Type="http://schemas.openxmlformats.org/officeDocument/2006/relationships/hyperlink" Target="https://so.secoem.michoacan.gob.mx/wp-content/uploads/2024/10/JAIMES_ARREOLA_MARIA_DE_LOS_ANGELES_CONTRATO_20241029.pdf" TargetMode="External"/><Relationship Id="rId51" Type="http://schemas.openxmlformats.org/officeDocument/2006/relationships/hyperlink" Target="https://so.secoem.michoacan.gob.mx/wp-content/uploads/2024/10/lineamientos-espeficios-de-austeridad.pdf" TargetMode="External"/><Relationship Id="rId3" Type="http://schemas.openxmlformats.org/officeDocument/2006/relationships/hyperlink" Target="https://so.secoem.michoacan.gob.mx/wp-content/uploads/2024/10/FUENTES_MORENO_CHRISTIAN_ADRIAN_CONTRATO_20241029.pdf" TargetMode="External"/><Relationship Id="rId12" Type="http://schemas.openxmlformats.org/officeDocument/2006/relationships/hyperlink" Target="https://so.secoem.michoacan.gob.mx/wp-content/uploads/2024/10/AVILA_VILLEGAS_PAULO_CONTRATO_20241029.pdf" TargetMode="External"/><Relationship Id="rId17" Type="http://schemas.openxmlformats.org/officeDocument/2006/relationships/hyperlink" Target="https://so.secoem.michoacan.gob.mx/wp-content/uploads/2024/10/RIVERA_VENTURA_DIANA_VIANEY_CONTRATO_20241029.pdf" TargetMode="External"/><Relationship Id="rId25" Type="http://schemas.openxmlformats.org/officeDocument/2006/relationships/hyperlink" Target="https://so.secoem.michoacan.gob.mx/wp-content/uploads/2024/10/BARAJAS_RODRIGUEZ_TEODORO_CONTRATO_20241029-1.pdf" TargetMode="External"/><Relationship Id="rId33" Type="http://schemas.openxmlformats.org/officeDocument/2006/relationships/hyperlink" Target="https://so.secoem.michoacan.gob.mx/wp-content/uploads/2024/10/DIAZ_ECHEVERRIA_YURHIXE_ANNAHI_CONTRATO_20241029.pdf" TargetMode="External"/><Relationship Id="rId38" Type="http://schemas.openxmlformats.org/officeDocument/2006/relationships/hyperlink" Target="https://so.secoem.michoacan.gob.mx/wp-content/uploads/2024/10/PADILLA_SIXTOS_PEDRO_ESTEBAN_CONTRATO_20241029.pdf" TargetMode="External"/><Relationship Id="rId46" Type="http://schemas.openxmlformats.org/officeDocument/2006/relationships/hyperlink" Target="https://so.secoem.michoacan.gob.mx/wp-content/uploads/2024/10/lineamientos-espeficios-de-austeridad.pdf" TargetMode="External"/><Relationship Id="rId59" Type="http://schemas.openxmlformats.org/officeDocument/2006/relationships/hyperlink" Target="https://so.secoem.michoacan.gob.mx/wp-content/uploads/2025/01/CASILLAS_CARRILLO_CARMEN_MARCELA_CONTRATO_20240925.pdf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https://so.secoem.michoacan.gob.mx/wp-content/uploads/2024/10/RENTERIA_GUTIERREZ_CAROLINA_CONTRATO_20241029.pdf" TargetMode="External"/><Relationship Id="rId41" Type="http://schemas.openxmlformats.org/officeDocument/2006/relationships/hyperlink" Target="https://so.secoem.michoacan.gob.mx/wp-content/uploads/2024/10/HERNANDEZ_CASTILLO_MARIA_DEL_ROCIO_CONTRATO_20241029.pdf" TargetMode="External"/><Relationship Id="rId54" Type="http://schemas.openxmlformats.org/officeDocument/2006/relationships/hyperlink" Target="https://so.secoem.michoacan.gob.mx/wp-content/uploads/2024/10/lineamientos-espeficios-de-austeridad.pdf" TargetMode="External"/><Relationship Id="rId62" Type="http://schemas.openxmlformats.org/officeDocument/2006/relationships/hyperlink" Target="https://so.secoem.michoacan.gob.mx/wp-content/uploads/2025/01/BEJAR_TAPIA_MARIANA_YADIRA_CONTRATO_20250110.pdf" TargetMode="External"/><Relationship Id="rId1" Type="http://schemas.openxmlformats.org/officeDocument/2006/relationships/hyperlink" Target="https://so.secoem.michoacan.gob.mx/wp-content/uploads/2024/10/AYALA_RAMOS_CARLOS_ARTURO_CONTRATO_20241029.pdf" TargetMode="External"/><Relationship Id="rId6" Type="http://schemas.openxmlformats.org/officeDocument/2006/relationships/hyperlink" Target="https://so.secoem.michoacan.gob.mx/wp-content/uploads/2024/10/ORTIZ_SANCHEZ_ARMANDO_CONTRATO_20241029.pdf" TargetMode="External"/><Relationship Id="rId15" Type="http://schemas.openxmlformats.org/officeDocument/2006/relationships/hyperlink" Target="https://so.secoem.michoacan.gob.mx/wp-content/uploads/2024/10/ZEPEDA_CARRILLO_ITZEL_AIMEE_CONTRATO_20241029.pdf" TargetMode="External"/><Relationship Id="rId23" Type="http://schemas.openxmlformats.org/officeDocument/2006/relationships/hyperlink" Target="https://so.secoem.michoacan.gob.mx/wp-content/uploads/2024/10/MARTINEZ_REYES_XITLALI_DEYANIRA_CONTRATO_20241029.pdf" TargetMode="External"/><Relationship Id="rId28" Type="http://schemas.openxmlformats.org/officeDocument/2006/relationships/hyperlink" Target="https://so.secoem.michoacan.gob.mx/wp-content/uploads/2024/10/CERVANTES_NIEVES_VICTORIA_CONTRATO_20241029.pdf" TargetMode="External"/><Relationship Id="rId36" Type="http://schemas.openxmlformats.org/officeDocument/2006/relationships/hyperlink" Target="https://so.secoem.michoacan.gob.mx/wp-content/uploads/2024/10/GAMINO_REYES_NANCY_CLAUDIA_CONTRATO_20241029.pdf" TargetMode="External"/><Relationship Id="rId49" Type="http://schemas.openxmlformats.org/officeDocument/2006/relationships/hyperlink" Target="https://so.secoem.michoacan.gob.mx/wp-content/uploads/2024/10/lineamientos-espeficios-de-austeridad.pdf" TargetMode="External"/><Relationship Id="rId57" Type="http://schemas.openxmlformats.org/officeDocument/2006/relationships/hyperlink" Target="https://so.secoem.michoacan.gob.mx/wp-content/uploads/2025/01/MARTINEZ_GARCIA_MARIEN_DEL_ROCIO_CONTRATO_20250110.pdf" TargetMode="External"/><Relationship Id="rId10" Type="http://schemas.openxmlformats.org/officeDocument/2006/relationships/hyperlink" Target="https://so.secoem.michoacan.gob.mx/wp-content/uploads/2024/10/lineamientos-espeficios-de-austeridad.pdf" TargetMode="External"/><Relationship Id="rId31" Type="http://schemas.openxmlformats.org/officeDocument/2006/relationships/hyperlink" Target="https://so.secoem.michoacan.gob.mx/wp-content/uploads/2024/10/CRUZ_FRIAS_NAYIBE_CONTRATO_20241029.pdf" TargetMode="External"/><Relationship Id="rId44" Type="http://schemas.openxmlformats.org/officeDocument/2006/relationships/hyperlink" Target="https://so.secoem.michoacan.gob.mx/wp-content/uploads/2024/10/lineamientos-espeficios-de-austeridad.pdf" TargetMode="External"/><Relationship Id="rId52" Type="http://schemas.openxmlformats.org/officeDocument/2006/relationships/hyperlink" Target="https://so.secoem.michoacan.gob.mx/wp-content/uploads/2024/10/lineamientos-espeficios-de-austeridad.pdf" TargetMode="External"/><Relationship Id="rId60" Type="http://schemas.openxmlformats.org/officeDocument/2006/relationships/hyperlink" Target="https://so.secoem.michoacan.gob.mx/wp-content/uploads/2025/01/LARA_CORTES_SOCORRO_CONTRATO_20240926.pdf" TargetMode="External"/><Relationship Id="rId65" Type="http://schemas.openxmlformats.org/officeDocument/2006/relationships/hyperlink" Target="https://so.secoem.michoacan.gob.mx/wp-content/uploads/2025/01/FLORES_PINZON_MARIO_ENRIQUE_CONTRATO_20240918.pdf" TargetMode="External"/><Relationship Id="rId4" Type="http://schemas.openxmlformats.org/officeDocument/2006/relationships/hyperlink" Target="https://so.secoem.michoacan.gob.mx/wp-content/uploads/2024/10/CARRANZA_PRADO_JUAN_MANUEL_CONTRATO_20241029.pdf" TargetMode="External"/><Relationship Id="rId9" Type="http://schemas.openxmlformats.org/officeDocument/2006/relationships/hyperlink" Target="https://so.secoem.michoacan.gob.mx/wp-content/uploads/2024/10/lineamientos-espeficios-de-austeridad.pdf" TargetMode="External"/><Relationship Id="rId13" Type="http://schemas.openxmlformats.org/officeDocument/2006/relationships/hyperlink" Target="https://so.secoem.michoacan.gob.mx/wp-content/uploads/2024/10/FLORES_MORA_LORENA_GUADALUPE_CONTRATO_20241029.pdf" TargetMode="External"/><Relationship Id="rId18" Type="http://schemas.openxmlformats.org/officeDocument/2006/relationships/hyperlink" Target="https://so.secoem.michoacan.gob.mx/wp-content/uploads/2024/10/CHAVEZ_NUNEZ_SAMANTHA_CONTRATO_20241029.pdf" TargetMode="External"/><Relationship Id="rId39" Type="http://schemas.openxmlformats.org/officeDocument/2006/relationships/hyperlink" Target="https://so.secoem.michoacan.gob.mx/wp-content/uploads/2024/10/ACOSTA_ESPINOZA_VICTOR_TONATIUH_CONTRATO_2024102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9"/>
  <sheetViews>
    <sheetView tabSelected="1" topLeftCell="A3" zoomScale="70" zoomScaleNormal="70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3.28515625" customWidth="1"/>
    <col min="4" max="4" width="24.5703125" customWidth="1"/>
    <col min="5" max="5" width="10.7109375" customWidth="1"/>
    <col min="6" max="6" width="20.85546875" customWidth="1"/>
    <col min="7" max="7" width="20.140625" customWidth="1"/>
    <col min="8" max="8" width="13.28515625" customWidth="1"/>
    <col min="9" max="9" width="12.42578125" customWidth="1"/>
    <col min="10" max="10" width="11.85546875" customWidth="1"/>
    <col min="11" max="11" width="21" bestFit="1" customWidth="1"/>
    <col min="12" max="12" width="12.140625" customWidth="1"/>
    <col min="13" max="13" width="14.7109375" customWidth="1"/>
    <col min="14" max="14" width="20.28515625" customWidth="1"/>
    <col min="15" max="15" width="20.7109375" style="1" customWidth="1"/>
    <col min="16" max="16" width="20.28515625" style="1" customWidth="1"/>
    <col min="17" max="17" width="17.140625" style="1" customWidth="1"/>
    <col min="18" max="18" width="21.7109375" style="1" bestFit="1" customWidth="1"/>
    <col min="19" max="19" width="21.5703125" bestFit="1" customWidth="1"/>
    <col min="20" max="20" width="18.28515625" customWidth="1"/>
    <col min="21" max="21" width="24" customWidth="1"/>
    <col min="22" max="22" width="20" bestFit="1" customWidth="1"/>
    <col min="23" max="23" width="37" customWidth="1"/>
    <col min="27" max="27" width="11" bestFit="1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s="1" t="s">
        <v>11</v>
      </c>
      <c r="P4" s="1" t="s">
        <v>11</v>
      </c>
      <c r="Q4" s="1" t="s">
        <v>11</v>
      </c>
      <c r="R4" s="1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7.6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74.25" x14ac:dyDescent="0.25">
      <c r="A8" s="4">
        <v>2024</v>
      </c>
      <c r="B8" s="5">
        <v>45566</v>
      </c>
      <c r="C8" s="5">
        <v>45657</v>
      </c>
      <c r="D8" s="4" t="s">
        <v>62</v>
      </c>
      <c r="E8" s="4">
        <v>1000</v>
      </c>
      <c r="F8" s="6" t="s">
        <v>66</v>
      </c>
      <c r="G8" s="6" t="s">
        <v>67</v>
      </c>
      <c r="H8" s="6" t="s">
        <v>68</v>
      </c>
      <c r="I8" s="4" t="s">
        <v>64</v>
      </c>
      <c r="J8" s="7">
        <v>2</v>
      </c>
      <c r="K8" s="8" t="s">
        <v>186</v>
      </c>
      <c r="L8" s="5">
        <v>45474</v>
      </c>
      <c r="M8" s="5">
        <v>45657</v>
      </c>
      <c r="N8" s="4" t="s">
        <v>176</v>
      </c>
      <c r="O8" s="14">
        <f t="shared" ref="O8" si="0">(4661.57+1338.43+522.48+150.08)*2</f>
        <v>13345.119999999999</v>
      </c>
      <c r="P8" s="14">
        <f t="shared" ref="P8:P31" si="1">5327.44*2</f>
        <v>10654.88</v>
      </c>
      <c r="Q8" s="14">
        <f>(4661.57+1338.43+522.48+150.08)*2*(6)</f>
        <v>80070.720000000001</v>
      </c>
      <c r="R8" s="14">
        <f>5327.44*2*(6)</f>
        <v>63929.279999999999</v>
      </c>
      <c r="S8" s="9">
        <v>0</v>
      </c>
      <c r="T8" s="11" t="s">
        <v>226</v>
      </c>
      <c r="U8" s="4" t="s">
        <v>181</v>
      </c>
      <c r="V8" s="13">
        <v>45657</v>
      </c>
      <c r="W8" s="10" t="s">
        <v>180</v>
      </c>
    </row>
    <row r="9" spans="1:23" ht="74.25" x14ac:dyDescent="0.25">
      <c r="A9" s="4">
        <v>2024</v>
      </c>
      <c r="B9" s="5">
        <v>45566</v>
      </c>
      <c r="C9" s="5">
        <v>45657</v>
      </c>
      <c r="D9" s="4" t="s">
        <v>62</v>
      </c>
      <c r="E9" s="4">
        <v>1000</v>
      </c>
      <c r="F9" s="6" t="s">
        <v>70</v>
      </c>
      <c r="G9" s="6" t="s">
        <v>71</v>
      </c>
      <c r="H9" s="6" t="s">
        <v>72</v>
      </c>
      <c r="I9" s="4" t="s">
        <v>63</v>
      </c>
      <c r="J9" s="7">
        <v>4</v>
      </c>
      <c r="K9" s="8" t="s">
        <v>185</v>
      </c>
      <c r="L9" s="5">
        <v>45474</v>
      </c>
      <c r="M9" s="5">
        <v>45657</v>
      </c>
      <c r="N9" s="4" t="s">
        <v>176</v>
      </c>
      <c r="O9" s="14">
        <f t="shared" ref="O9:O16" si="2">(4661.57+1338.43+522.48+150.08)*2</f>
        <v>13345.119999999999</v>
      </c>
      <c r="P9" s="14">
        <f t="shared" si="1"/>
        <v>10654.88</v>
      </c>
      <c r="Q9" s="14">
        <f t="shared" ref="Q9:Q31" si="3">(4661.57+1338.43+522.48+150.08)*2*(6)</f>
        <v>80070.720000000001</v>
      </c>
      <c r="R9" s="14">
        <f t="shared" ref="R9:R31" si="4">5327.44*2*(6)</f>
        <v>63929.279999999999</v>
      </c>
      <c r="S9" s="9">
        <v>0</v>
      </c>
      <c r="T9" s="11" t="s">
        <v>226</v>
      </c>
      <c r="U9" s="4" t="s">
        <v>181</v>
      </c>
      <c r="V9" s="13">
        <v>45657</v>
      </c>
      <c r="W9" s="10" t="s">
        <v>180</v>
      </c>
    </row>
    <row r="10" spans="1:23" ht="74.25" x14ac:dyDescent="0.25">
      <c r="A10" s="4">
        <v>2024</v>
      </c>
      <c r="B10" s="5">
        <v>45566</v>
      </c>
      <c r="C10" s="5">
        <v>45657</v>
      </c>
      <c r="D10" s="4" t="s">
        <v>62</v>
      </c>
      <c r="E10" s="4">
        <v>1000</v>
      </c>
      <c r="F10" s="6" t="s">
        <v>73</v>
      </c>
      <c r="G10" s="6" t="s">
        <v>74</v>
      </c>
      <c r="H10" s="6" t="s">
        <v>75</v>
      </c>
      <c r="I10" s="6" t="s">
        <v>64</v>
      </c>
      <c r="J10" s="7">
        <v>5</v>
      </c>
      <c r="K10" s="8" t="s">
        <v>187</v>
      </c>
      <c r="L10" s="5">
        <v>45474</v>
      </c>
      <c r="M10" s="5">
        <v>45657</v>
      </c>
      <c r="N10" s="4" t="s">
        <v>175</v>
      </c>
      <c r="O10" s="14">
        <f t="shared" si="2"/>
        <v>13345.119999999999</v>
      </c>
      <c r="P10" s="14">
        <f t="shared" si="1"/>
        <v>10654.88</v>
      </c>
      <c r="Q10" s="14">
        <f t="shared" si="3"/>
        <v>80070.720000000001</v>
      </c>
      <c r="R10" s="14">
        <f t="shared" si="4"/>
        <v>63929.279999999999</v>
      </c>
      <c r="S10" s="9">
        <v>0</v>
      </c>
      <c r="T10" s="11" t="s">
        <v>226</v>
      </c>
      <c r="U10" s="4" t="s">
        <v>181</v>
      </c>
      <c r="V10" s="13">
        <v>45657</v>
      </c>
      <c r="W10" s="10" t="s">
        <v>180</v>
      </c>
    </row>
    <row r="11" spans="1:23" ht="74.25" x14ac:dyDescent="0.25">
      <c r="A11" s="4">
        <v>2024</v>
      </c>
      <c r="B11" s="5">
        <v>45566</v>
      </c>
      <c r="C11" s="5">
        <v>45657</v>
      </c>
      <c r="D11" s="4" t="s">
        <v>62</v>
      </c>
      <c r="E11" s="4">
        <v>1000</v>
      </c>
      <c r="F11" s="6" t="s">
        <v>78</v>
      </c>
      <c r="G11" s="6" t="s">
        <v>79</v>
      </c>
      <c r="H11" s="6" t="s">
        <v>80</v>
      </c>
      <c r="I11" s="6" t="s">
        <v>64</v>
      </c>
      <c r="J11" s="7">
        <v>8</v>
      </c>
      <c r="K11" s="12" t="s">
        <v>188</v>
      </c>
      <c r="L11" s="5">
        <v>45474</v>
      </c>
      <c r="M11" s="5">
        <v>45657</v>
      </c>
      <c r="N11" s="4" t="s">
        <v>175</v>
      </c>
      <c r="O11" s="14">
        <f t="shared" si="2"/>
        <v>13345.119999999999</v>
      </c>
      <c r="P11" s="14">
        <f t="shared" si="1"/>
        <v>10654.88</v>
      </c>
      <c r="Q11" s="14">
        <f t="shared" si="3"/>
        <v>80070.720000000001</v>
      </c>
      <c r="R11" s="14">
        <f t="shared" si="4"/>
        <v>63929.279999999999</v>
      </c>
      <c r="S11" s="9">
        <v>0</v>
      </c>
      <c r="T11" s="11" t="s">
        <v>226</v>
      </c>
      <c r="U11" s="4" t="s">
        <v>181</v>
      </c>
      <c r="V11" s="13">
        <v>45657</v>
      </c>
      <c r="W11" s="10" t="s">
        <v>180</v>
      </c>
    </row>
    <row r="12" spans="1:23" ht="74.25" x14ac:dyDescent="0.25">
      <c r="A12" s="4">
        <v>2024</v>
      </c>
      <c r="B12" s="5">
        <v>45566</v>
      </c>
      <c r="C12" s="5">
        <v>45657</v>
      </c>
      <c r="D12" s="4" t="s">
        <v>62</v>
      </c>
      <c r="E12" s="4">
        <v>1000</v>
      </c>
      <c r="F12" s="6" t="s">
        <v>81</v>
      </c>
      <c r="G12" s="6" t="s">
        <v>77</v>
      </c>
      <c r="H12" s="6" t="s">
        <v>82</v>
      </c>
      <c r="I12" s="6" t="s">
        <v>63</v>
      </c>
      <c r="J12" s="7">
        <v>9</v>
      </c>
      <c r="K12" s="12" t="s">
        <v>189</v>
      </c>
      <c r="L12" s="5">
        <v>45474</v>
      </c>
      <c r="M12" s="5">
        <v>45657</v>
      </c>
      <c r="N12" s="4" t="s">
        <v>176</v>
      </c>
      <c r="O12" s="14">
        <f t="shared" si="2"/>
        <v>13345.119999999999</v>
      </c>
      <c r="P12" s="14">
        <f t="shared" si="1"/>
        <v>10654.88</v>
      </c>
      <c r="Q12" s="14">
        <f t="shared" si="3"/>
        <v>80070.720000000001</v>
      </c>
      <c r="R12" s="14">
        <f t="shared" si="4"/>
        <v>63929.279999999999</v>
      </c>
      <c r="S12" s="9">
        <v>0</v>
      </c>
      <c r="T12" s="11" t="s">
        <v>226</v>
      </c>
      <c r="U12" s="4" t="s">
        <v>181</v>
      </c>
      <c r="V12" s="13">
        <v>45657</v>
      </c>
      <c r="W12" s="10" t="s">
        <v>180</v>
      </c>
    </row>
    <row r="13" spans="1:23" ht="74.25" x14ac:dyDescent="0.25">
      <c r="A13" s="4">
        <v>2024</v>
      </c>
      <c r="B13" s="5">
        <v>45566</v>
      </c>
      <c r="C13" s="5">
        <v>45657</v>
      </c>
      <c r="D13" s="4" t="s">
        <v>62</v>
      </c>
      <c r="E13" s="4">
        <v>1000</v>
      </c>
      <c r="F13" s="6" t="s">
        <v>83</v>
      </c>
      <c r="G13" s="6" t="s">
        <v>84</v>
      </c>
      <c r="H13" s="6" t="s">
        <v>85</v>
      </c>
      <c r="I13" s="6" t="s">
        <v>64</v>
      </c>
      <c r="J13" s="7">
        <v>10</v>
      </c>
      <c r="K13" s="12" t="s">
        <v>190</v>
      </c>
      <c r="L13" s="5">
        <v>45474</v>
      </c>
      <c r="M13" s="5">
        <v>45657</v>
      </c>
      <c r="N13" s="4" t="s">
        <v>175</v>
      </c>
      <c r="O13" s="14">
        <f t="shared" si="2"/>
        <v>13345.119999999999</v>
      </c>
      <c r="P13" s="14">
        <f t="shared" si="1"/>
        <v>10654.88</v>
      </c>
      <c r="Q13" s="14">
        <f t="shared" si="3"/>
        <v>80070.720000000001</v>
      </c>
      <c r="R13" s="14">
        <f t="shared" si="4"/>
        <v>63929.279999999999</v>
      </c>
      <c r="S13" s="9">
        <v>0</v>
      </c>
      <c r="T13" s="11" t="s">
        <v>226</v>
      </c>
      <c r="U13" s="4" t="s">
        <v>181</v>
      </c>
      <c r="V13" s="13">
        <v>45657</v>
      </c>
      <c r="W13" s="10" t="s">
        <v>180</v>
      </c>
    </row>
    <row r="14" spans="1:23" ht="74.25" x14ac:dyDescent="0.25">
      <c r="A14" s="4">
        <v>2024</v>
      </c>
      <c r="B14" s="5">
        <v>45566</v>
      </c>
      <c r="C14" s="5">
        <v>45657</v>
      </c>
      <c r="D14" s="4" t="s">
        <v>62</v>
      </c>
      <c r="E14" s="4">
        <v>1000</v>
      </c>
      <c r="F14" s="6" t="s">
        <v>182</v>
      </c>
      <c r="G14" s="6" t="s">
        <v>183</v>
      </c>
      <c r="H14" s="6" t="s">
        <v>184</v>
      </c>
      <c r="I14" s="6" t="s">
        <v>63</v>
      </c>
      <c r="J14" s="7">
        <v>11</v>
      </c>
      <c r="K14" s="12" t="s">
        <v>191</v>
      </c>
      <c r="L14" s="5">
        <v>45474</v>
      </c>
      <c r="M14" s="5">
        <v>45657</v>
      </c>
      <c r="N14" s="4" t="s">
        <v>176</v>
      </c>
      <c r="O14" s="14">
        <f t="shared" si="2"/>
        <v>13345.119999999999</v>
      </c>
      <c r="P14" s="14">
        <f t="shared" si="1"/>
        <v>10654.88</v>
      </c>
      <c r="Q14" s="14">
        <f t="shared" si="3"/>
        <v>80070.720000000001</v>
      </c>
      <c r="R14" s="14">
        <f t="shared" si="4"/>
        <v>63929.279999999999</v>
      </c>
      <c r="S14" s="9">
        <v>0</v>
      </c>
      <c r="T14" s="11" t="s">
        <v>226</v>
      </c>
      <c r="U14" s="4" t="s">
        <v>181</v>
      </c>
      <c r="V14" s="13">
        <v>45657</v>
      </c>
      <c r="W14" s="10" t="s">
        <v>180</v>
      </c>
    </row>
    <row r="15" spans="1:23" ht="74.25" x14ac:dyDescent="0.25">
      <c r="A15" s="4">
        <v>2024</v>
      </c>
      <c r="B15" s="5">
        <v>45566</v>
      </c>
      <c r="C15" s="5">
        <v>45657</v>
      </c>
      <c r="D15" s="4" t="s">
        <v>62</v>
      </c>
      <c r="E15" s="4">
        <v>1000</v>
      </c>
      <c r="F15" s="6" t="s">
        <v>87</v>
      </c>
      <c r="G15" s="6" t="s">
        <v>88</v>
      </c>
      <c r="H15" s="6" t="s">
        <v>89</v>
      </c>
      <c r="I15" s="6" t="s">
        <v>64</v>
      </c>
      <c r="J15" s="7">
        <v>13</v>
      </c>
      <c r="K15" s="12" t="s">
        <v>192</v>
      </c>
      <c r="L15" s="5">
        <v>45474</v>
      </c>
      <c r="M15" s="5">
        <v>45657</v>
      </c>
      <c r="N15" s="4" t="s">
        <v>176</v>
      </c>
      <c r="O15" s="14">
        <f t="shared" si="2"/>
        <v>13345.119999999999</v>
      </c>
      <c r="P15" s="14">
        <f t="shared" si="1"/>
        <v>10654.88</v>
      </c>
      <c r="Q15" s="14">
        <f t="shared" si="3"/>
        <v>80070.720000000001</v>
      </c>
      <c r="R15" s="14">
        <f t="shared" si="4"/>
        <v>63929.279999999999</v>
      </c>
      <c r="S15" s="9">
        <v>0</v>
      </c>
      <c r="T15" s="11" t="s">
        <v>226</v>
      </c>
      <c r="U15" s="4" t="s">
        <v>181</v>
      </c>
      <c r="V15" s="13">
        <v>45657</v>
      </c>
      <c r="W15" s="10" t="s">
        <v>180</v>
      </c>
    </row>
    <row r="16" spans="1:23" ht="74.25" x14ac:dyDescent="0.25">
      <c r="A16" s="4">
        <v>2024</v>
      </c>
      <c r="B16" s="5">
        <v>45566</v>
      </c>
      <c r="C16" s="5">
        <v>45657</v>
      </c>
      <c r="D16" s="4" t="s">
        <v>62</v>
      </c>
      <c r="E16" s="4">
        <v>1000</v>
      </c>
      <c r="F16" s="6" t="s">
        <v>90</v>
      </c>
      <c r="G16" s="6" t="s">
        <v>91</v>
      </c>
      <c r="H16" s="6" t="s">
        <v>92</v>
      </c>
      <c r="I16" s="6" t="s">
        <v>63</v>
      </c>
      <c r="J16" s="7">
        <v>14</v>
      </c>
      <c r="K16" s="12" t="s">
        <v>193</v>
      </c>
      <c r="L16" s="5">
        <v>45474</v>
      </c>
      <c r="M16" s="5">
        <v>45657</v>
      </c>
      <c r="N16" s="4" t="s">
        <v>176</v>
      </c>
      <c r="O16" s="14">
        <f t="shared" si="2"/>
        <v>13345.119999999999</v>
      </c>
      <c r="P16" s="14">
        <f t="shared" si="1"/>
        <v>10654.88</v>
      </c>
      <c r="Q16" s="14">
        <f t="shared" si="3"/>
        <v>80070.720000000001</v>
      </c>
      <c r="R16" s="14">
        <f t="shared" si="4"/>
        <v>63929.279999999999</v>
      </c>
      <c r="S16" s="9">
        <v>0</v>
      </c>
      <c r="T16" s="11" t="s">
        <v>226</v>
      </c>
      <c r="U16" s="4" t="s">
        <v>181</v>
      </c>
      <c r="V16" s="13">
        <v>45657</v>
      </c>
      <c r="W16" s="10" t="s">
        <v>180</v>
      </c>
    </row>
    <row r="17" spans="1:23" ht="74.25" x14ac:dyDescent="0.25">
      <c r="A17" s="4">
        <v>2024</v>
      </c>
      <c r="B17" s="5">
        <v>45566</v>
      </c>
      <c r="C17" s="5">
        <v>45657</v>
      </c>
      <c r="D17" s="4" t="s">
        <v>62</v>
      </c>
      <c r="E17" s="4">
        <v>1000</v>
      </c>
      <c r="F17" s="6" t="s">
        <v>93</v>
      </c>
      <c r="G17" s="6" t="s">
        <v>94</v>
      </c>
      <c r="H17" s="6" t="s">
        <v>95</v>
      </c>
      <c r="I17" s="6" t="s">
        <v>64</v>
      </c>
      <c r="J17" s="7">
        <v>15</v>
      </c>
      <c r="K17" s="12" t="s">
        <v>194</v>
      </c>
      <c r="L17" s="5">
        <v>45474</v>
      </c>
      <c r="M17" s="5">
        <v>45657</v>
      </c>
      <c r="N17" s="4" t="s">
        <v>175</v>
      </c>
      <c r="O17" s="14">
        <v>13345.119999999999</v>
      </c>
      <c r="P17" s="14">
        <f t="shared" si="1"/>
        <v>10654.88</v>
      </c>
      <c r="Q17" s="14">
        <f t="shared" si="3"/>
        <v>80070.720000000001</v>
      </c>
      <c r="R17" s="14">
        <f t="shared" si="4"/>
        <v>63929.279999999999</v>
      </c>
      <c r="S17" s="9">
        <v>0</v>
      </c>
      <c r="T17" s="11" t="s">
        <v>226</v>
      </c>
      <c r="U17" s="4" t="s">
        <v>181</v>
      </c>
      <c r="V17" s="13">
        <v>45657</v>
      </c>
      <c r="W17" s="10" t="s">
        <v>180</v>
      </c>
    </row>
    <row r="18" spans="1:23" ht="74.25" x14ac:dyDescent="0.25">
      <c r="A18" s="4">
        <v>2024</v>
      </c>
      <c r="B18" s="5">
        <v>45566</v>
      </c>
      <c r="C18" s="5">
        <v>45657</v>
      </c>
      <c r="D18" s="4" t="s">
        <v>62</v>
      </c>
      <c r="E18" s="4">
        <v>1000</v>
      </c>
      <c r="F18" s="6" t="s">
        <v>96</v>
      </c>
      <c r="G18" s="6" t="s">
        <v>97</v>
      </c>
      <c r="H18" s="6" t="s">
        <v>98</v>
      </c>
      <c r="I18" s="6" t="s">
        <v>64</v>
      </c>
      <c r="J18" s="7">
        <v>16</v>
      </c>
      <c r="K18" s="12" t="s">
        <v>195</v>
      </c>
      <c r="L18" s="5">
        <v>45474</v>
      </c>
      <c r="M18" s="5">
        <v>45657</v>
      </c>
      <c r="N18" s="4" t="s">
        <v>175</v>
      </c>
      <c r="O18" s="14">
        <v>13345.119999999999</v>
      </c>
      <c r="P18" s="14">
        <f t="shared" si="1"/>
        <v>10654.88</v>
      </c>
      <c r="Q18" s="14">
        <f t="shared" si="3"/>
        <v>80070.720000000001</v>
      </c>
      <c r="R18" s="14">
        <f t="shared" si="4"/>
        <v>63929.279999999999</v>
      </c>
      <c r="S18" s="9">
        <v>0</v>
      </c>
      <c r="T18" s="11" t="s">
        <v>226</v>
      </c>
      <c r="U18" s="4" t="s">
        <v>181</v>
      </c>
      <c r="V18" s="13">
        <v>45657</v>
      </c>
      <c r="W18" s="10" t="s">
        <v>180</v>
      </c>
    </row>
    <row r="19" spans="1:23" ht="74.25" x14ac:dyDescent="0.25">
      <c r="A19" s="4">
        <v>2024</v>
      </c>
      <c r="B19" s="5">
        <v>45566</v>
      </c>
      <c r="C19" s="5">
        <v>45657</v>
      </c>
      <c r="D19" s="4" t="s">
        <v>62</v>
      </c>
      <c r="E19" s="4">
        <v>1000</v>
      </c>
      <c r="F19" s="6" t="s">
        <v>99</v>
      </c>
      <c r="G19" s="6" t="s">
        <v>100</v>
      </c>
      <c r="H19" s="6" t="s">
        <v>101</v>
      </c>
      <c r="I19" s="6" t="s">
        <v>63</v>
      </c>
      <c r="J19" s="7">
        <v>17</v>
      </c>
      <c r="K19" s="12" t="s">
        <v>196</v>
      </c>
      <c r="L19" s="5">
        <v>45474</v>
      </c>
      <c r="M19" s="5">
        <v>45657</v>
      </c>
      <c r="N19" s="4" t="s">
        <v>176</v>
      </c>
      <c r="O19" s="14">
        <v>13345.119999999999</v>
      </c>
      <c r="P19" s="14">
        <f t="shared" si="1"/>
        <v>10654.88</v>
      </c>
      <c r="Q19" s="14">
        <f t="shared" si="3"/>
        <v>80070.720000000001</v>
      </c>
      <c r="R19" s="14">
        <f t="shared" si="4"/>
        <v>63929.279999999999</v>
      </c>
      <c r="S19" s="9">
        <v>0</v>
      </c>
      <c r="T19" s="11" t="s">
        <v>226</v>
      </c>
      <c r="U19" s="4" t="s">
        <v>181</v>
      </c>
      <c r="V19" s="13">
        <v>45657</v>
      </c>
      <c r="W19" s="10" t="s">
        <v>180</v>
      </c>
    </row>
    <row r="20" spans="1:23" ht="74.25" x14ac:dyDescent="0.25">
      <c r="A20" s="4">
        <v>2024</v>
      </c>
      <c r="B20" s="5">
        <v>45566</v>
      </c>
      <c r="C20" s="5">
        <v>45657</v>
      </c>
      <c r="D20" s="4" t="s">
        <v>62</v>
      </c>
      <c r="E20" s="4">
        <v>1000</v>
      </c>
      <c r="F20" s="6" t="s">
        <v>102</v>
      </c>
      <c r="G20" s="6" t="s">
        <v>86</v>
      </c>
      <c r="H20" s="6" t="s">
        <v>103</v>
      </c>
      <c r="I20" s="6" t="s">
        <v>64</v>
      </c>
      <c r="J20" s="7">
        <v>18</v>
      </c>
      <c r="K20" s="12" t="s">
        <v>198</v>
      </c>
      <c r="L20" s="5">
        <v>45474</v>
      </c>
      <c r="M20" s="5">
        <v>45657</v>
      </c>
      <c r="N20" s="4" t="s">
        <v>175</v>
      </c>
      <c r="O20" s="14">
        <v>13345.119999999999</v>
      </c>
      <c r="P20" s="14">
        <f t="shared" si="1"/>
        <v>10654.88</v>
      </c>
      <c r="Q20" s="14">
        <f t="shared" si="3"/>
        <v>80070.720000000001</v>
      </c>
      <c r="R20" s="14">
        <f t="shared" si="4"/>
        <v>63929.279999999999</v>
      </c>
      <c r="S20" s="9">
        <v>0</v>
      </c>
      <c r="T20" s="11" t="s">
        <v>226</v>
      </c>
      <c r="U20" s="4" t="s">
        <v>181</v>
      </c>
      <c r="V20" s="13">
        <v>45657</v>
      </c>
      <c r="W20" s="10" t="s">
        <v>180</v>
      </c>
    </row>
    <row r="21" spans="1:23" ht="74.25" x14ac:dyDescent="0.25">
      <c r="A21" s="4">
        <v>2024</v>
      </c>
      <c r="B21" s="5">
        <v>45566</v>
      </c>
      <c r="C21" s="5">
        <v>45657</v>
      </c>
      <c r="D21" s="4" t="s">
        <v>62</v>
      </c>
      <c r="E21" s="4">
        <v>1000</v>
      </c>
      <c r="F21" s="6" t="s">
        <v>104</v>
      </c>
      <c r="G21" s="6" t="s">
        <v>86</v>
      </c>
      <c r="H21" s="6" t="s">
        <v>103</v>
      </c>
      <c r="I21" s="6" t="s">
        <v>64</v>
      </c>
      <c r="J21" s="7">
        <v>19</v>
      </c>
      <c r="K21" s="8" t="s">
        <v>197</v>
      </c>
      <c r="L21" s="5">
        <v>45474</v>
      </c>
      <c r="M21" s="5">
        <v>45657</v>
      </c>
      <c r="N21" s="4" t="s">
        <v>175</v>
      </c>
      <c r="O21" s="14">
        <v>13345.119999999999</v>
      </c>
      <c r="P21" s="14">
        <f t="shared" si="1"/>
        <v>10654.88</v>
      </c>
      <c r="Q21" s="14">
        <f t="shared" si="3"/>
        <v>80070.720000000001</v>
      </c>
      <c r="R21" s="14">
        <f t="shared" si="4"/>
        <v>63929.279999999999</v>
      </c>
      <c r="S21" s="9">
        <v>0</v>
      </c>
      <c r="T21" s="11" t="s">
        <v>226</v>
      </c>
      <c r="U21" s="4" t="s">
        <v>181</v>
      </c>
      <c r="V21" s="13">
        <v>45657</v>
      </c>
      <c r="W21" s="10" t="s">
        <v>180</v>
      </c>
    </row>
    <row r="22" spans="1:23" ht="74.25" x14ac:dyDescent="0.25">
      <c r="A22" s="4">
        <v>2024</v>
      </c>
      <c r="B22" s="5">
        <v>45566</v>
      </c>
      <c r="C22" s="5">
        <v>45657</v>
      </c>
      <c r="D22" s="4" t="s">
        <v>62</v>
      </c>
      <c r="E22" s="4">
        <v>1000</v>
      </c>
      <c r="F22" s="6" t="s">
        <v>105</v>
      </c>
      <c r="G22" s="6" t="s">
        <v>106</v>
      </c>
      <c r="H22" s="6" t="s">
        <v>107</v>
      </c>
      <c r="I22" s="6" t="s">
        <v>64</v>
      </c>
      <c r="J22" s="7">
        <v>20</v>
      </c>
      <c r="K22" s="12" t="s">
        <v>199</v>
      </c>
      <c r="L22" s="5">
        <v>45474</v>
      </c>
      <c r="M22" s="5">
        <v>45657</v>
      </c>
      <c r="N22" s="4" t="s">
        <v>175</v>
      </c>
      <c r="O22" s="14">
        <v>13345.119999999999</v>
      </c>
      <c r="P22" s="14">
        <f t="shared" si="1"/>
        <v>10654.88</v>
      </c>
      <c r="Q22" s="14">
        <f t="shared" si="3"/>
        <v>80070.720000000001</v>
      </c>
      <c r="R22" s="14">
        <f t="shared" si="4"/>
        <v>63929.279999999999</v>
      </c>
      <c r="S22" s="9">
        <v>0</v>
      </c>
      <c r="T22" s="11" t="s">
        <v>226</v>
      </c>
      <c r="U22" s="4" t="s">
        <v>181</v>
      </c>
      <c r="V22" s="13">
        <v>45657</v>
      </c>
      <c r="W22" s="10" t="s">
        <v>180</v>
      </c>
    </row>
    <row r="23" spans="1:23" ht="74.25" x14ac:dyDescent="0.25">
      <c r="A23" s="4">
        <v>2024</v>
      </c>
      <c r="B23" s="5">
        <v>45566</v>
      </c>
      <c r="C23" s="5">
        <v>45657</v>
      </c>
      <c r="D23" s="4" t="s">
        <v>62</v>
      </c>
      <c r="E23" s="4">
        <v>1000</v>
      </c>
      <c r="F23" s="6" t="s">
        <v>108</v>
      </c>
      <c r="G23" s="6" t="s">
        <v>109</v>
      </c>
      <c r="H23" s="6" t="s">
        <v>110</v>
      </c>
      <c r="I23" s="6" t="s">
        <v>63</v>
      </c>
      <c r="J23" s="7">
        <v>21</v>
      </c>
      <c r="K23" s="12" t="s">
        <v>200</v>
      </c>
      <c r="L23" s="5">
        <v>45474</v>
      </c>
      <c r="M23" s="5">
        <v>45657</v>
      </c>
      <c r="N23" s="4" t="s">
        <v>176</v>
      </c>
      <c r="O23" s="14">
        <v>13345.119999999999</v>
      </c>
      <c r="P23" s="14">
        <f t="shared" si="1"/>
        <v>10654.88</v>
      </c>
      <c r="Q23" s="14">
        <f t="shared" si="3"/>
        <v>80070.720000000001</v>
      </c>
      <c r="R23" s="14">
        <f t="shared" si="4"/>
        <v>63929.279999999999</v>
      </c>
      <c r="S23" s="9">
        <v>0</v>
      </c>
      <c r="T23" s="11" t="s">
        <v>226</v>
      </c>
      <c r="U23" s="4" t="s">
        <v>181</v>
      </c>
      <c r="V23" s="13">
        <v>45657</v>
      </c>
      <c r="W23" s="10" t="s">
        <v>180</v>
      </c>
    </row>
    <row r="24" spans="1:23" ht="74.25" x14ac:dyDescent="0.25">
      <c r="A24" s="4">
        <v>2024</v>
      </c>
      <c r="B24" s="5">
        <v>45566</v>
      </c>
      <c r="C24" s="5">
        <v>45657</v>
      </c>
      <c r="D24" s="4" t="s">
        <v>62</v>
      </c>
      <c r="E24" s="4">
        <v>1000</v>
      </c>
      <c r="F24" s="6" t="s">
        <v>111</v>
      </c>
      <c r="G24" s="6" t="s">
        <v>112</v>
      </c>
      <c r="H24" s="6" t="s">
        <v>113</v>
      </c>
      <c r="I24" s="6" t="s">
        <v>63</v>
      </c>
      <c r="J24" s="7">
        <v>22</v>
      </c>
      <c r="K24" s="12" t="s">
        <v>201</v>
      </c>
      <c r="L24" s="5">
        <v>45474</v>
      </c>
      <c r="M24" s="5">
        <v>45657</v>
      </c>
      <c r="N24" s="4" t="s">
        <v>176</v>
      </c>
      <c r="O24" s="14">
        <v>13345.119999999999</v>
      </c>
      <c r="P24" s="14">
        <f t="shared" si="1"/>
        <v>10654.88</v>
      </c>
      <c r="Q24" s="14">
        <f t="shared" si="3"/>
        <v>80070.720000000001</v>
      </c>
      <c r="R24" s="14">
        <f t="shared" si="4"/>
        <v>63929.279999999999</v>
      </c>
      <c r="S24" s="9">
        <v>0</v>
      </c>
      <c r="T24" s="11" t="s">
        <v>226</v>
      </c>
      <c r="U24" s="4" t="s">
        <v>181</v>
      </c>
      <c r="V24" s="13">
        <v>45657</v>
      </c>
      <c r="W24" s="10" t="s">
        <v>180</v>
      </c>
    </row>
    <row r="25" spans="1:23" ht="74.25" x14ac:dyDescent="0.25">
      <c r="A25" s="4">
        <v>2024</v>
      </c>
      <c r="B25" s="5">
        <v>45566</v>
      </c>
      <c r="C25" s="5">
        <v>45657</v>
      </c>
      <c r="D25" s="4" t="s">
        <v>62</v>
      </c>
      <c r="E25" s="4">
        <v>1000</v>
      </c>
      <c r="F25" s="6" t="s">
        <v>114</v>
      </c>
      <c r="G25" s="6" t="s">
        <v>115</v>
      </c>
      <c r="H25" s="6" t="s">
        <v>86</v>
      </c>
      <c r="I25" s="6" t="s">
        <v>63</v>
      </c>
      <c r="J25" s="7">
        <v>23</v>
      </c>
      <c r="K25" s="12" t="s">
        <v>202</v>
      </c>
      <c r="L25" s="5">
        <v>45474</v>
      </c>
      <c r="M25" s="5">
        <v>45657</v>
      </c>
      <c r="N25" s="4" t="s">
        <v>176</v>
      </c>
      <c r="O25" s="14">
        <v>13345.119999999999</v>
      </c>
      <c r="P25" s="14">
        <f t="shared" si="1"/>
        <v>10654.88</v>
      </c>
      <c r="Q25" s="14">
        <f t="shared" si="3"/>
        <v>80070.720000000001</v>
      </c>
      <c r="R25" s="14">
        <f t="shared" si="4"/>
        <v>63929.279999999999</v>
      </c>
      <c r="S25" s="9">
        <v>0</v>
      </c>
      <c r="T25" s="11" t="s">
        <v>226</v>
      </c>
      <c r="U25" s="4" t="s">
        <v>181</v>
      </c>
      <c r="V25" s="13">
        <v>45657</v>
      </c>
      <c r="W25" s="10" t="s">
        <v>180</v>
      </c>
    </row>
    <row r="26" spans="1:23" ht="74.25" x14ac:dyDescent="0.25">
      <c r="A26" s="4">
        <v>2024</v>
      </c>
      <c r="B26" s="5">
        <v>45566</v>
      </c>
      <c r="C26" s="5">
        <v>45657</v>
      </c>
      <c r="D26" s="4" t="s">
        <v>62</v>
      </c>
      <c r="E26" s="4">
        <v>1000</v>
      </c>
      <c r="F26" s="6" t="s">
        <v>116</v>
      </c>
      <c r="G26" s="6" t="s">
        <v>117</v>
      </c>
      <c r="H26" s="6" t="s">
        <v>118</v>
      </c>
      <c r="I26" s="6" t="s">
        <v>64</v>
      </c>
      <c r="J26" s="7">
        <v>24</v>
      </c>
      <c r="K26" s="12" t="s">
        <v>203</v>
      </c>
      <c r="L26" s="5">
        <v>45474</v>
      </c>
      <c r="M26" s="5">
        <v>45657</v>
      </c>
      <c r="N26" s="4" t="s">
        <v>175</v>
      </c>
      <c r="O26" s="14">
        <v>13345.119999999999</v>
      </c>
      <c r="P26" s="14">
        <f t="shared" si="1"/>
        <v>10654.88</v>
      </c>
      <c r="Q26" s="14">
        <f t="shared" si="3"/>
        <v>80070.720000000001</v>
      </c>
      <c r="R26" s="14">
        <f t="shared" si="4"/>
        <v>63929.279999999999</v>
      </c>
      <c r="S26" s="9">
        <v>0</v>
      </c>
      <c r="T26" s="11" t="s">
        <v>226</v>
      </c>
      <c r="U26" s="4" t="s">
        <v>181</v>
      </c>
      <c r="V26" s="13">
        <v>45657</v>
      </c>
      <c r="W26" s="10" t="s">
        <v>180</v>
      </c>
    </row>
    <row r="27" spans="1:23" ht="74.25" x14ac:dyDescent="0.25">
      <c r="A27" s="4">
        <v>2024</v>
      </c>
      <c r="B27" s="5">
        <v>45566</v>
      </c>
      <c r="C27" s="5">
        <v>45657</v>
      </c>
      <c r="D27" s="4" t="s">
        <v>62</v>
      </c>
      <c r="E27" s="4">
        <v>1000</v>
      </c>
      <c r="F27" s="6" t="s">
        <v>119</v>
      </c>
      <c r="G27" s="6" t="s">
        <v>120</v>
      </c>
      <c r="H27" s="6" t="s">
        <v>69</v>
      </c>
      <c r="I27" s="6" t="s">
        <v>63</v>
      </c>
      <c r="J27" s="7">
        <v>25</v>
      </c>
      <c r="K27" s="12" t="s">
        <v>204</v>
      </c>
      <c r="L27" s="5">
        <v>45474</v>
      </c>
      <c r="M27" s="5">
        <v>45657</v>
      </c>
      <c r="N27" s="4" t="s">
        <v>176</v>
      </c>
      <c r="O27" s="14">
        <v>13345.119999999999</v>
      </c>
      <c r="P27" s="14">
        <f t="shared" si="1"/>
        <v>10654.88</v>
      </c>
      <c r="Q27" s="14">
        <f t="shared" si="3"/>
        <v>80070.720000000001</v>
      </c>
      <c r="R27" s="14">
        <f t="shared" si="4"/>
        <v>63929.279999999999</v>
      </c>
      <c r="S27" s="9">
        <v>0</v>
      </c>
      <c r="T27" s="11" t="s">
        <v>226</v>
      </c>
      <c r="U27" s="4" t="s">
        <v>181</v>
      </c>
      <c r="V27" s="13">
        <v>45657</v>
      </c>
      <c r="W27" s="10" t="s">
        <v>180</v>
      </c>
    </row>
    <row r="28" spans="1:23" ht="74.25" x14ac:dyDescent="0.25">
      <c r="A28" s="4">
        <v>2024</v>
      </c>
      <c r="B28" s="5">
        <v>45566</v>
      </c>
      <c r="C28" s="5">
        <v>45657</v>
      </c>
      <c r="D28" s="4" t="s">
        <v>62</v>
      </c>
      <c r="E28" s="4">
        <v>1000</v>
      </c>
      <c r="F28" s="6" t="s">
        <v>121</v>
      </c>
      <c r="G28" s="6" t="s">
        <v>97</v>
      </c>
      <c r="H28" s="6" t="s">
        <v>122</v>
      </c>
      <c r="I28" s="6" t="s">
        <v>63</v>
      </c>
      <c r="J28" s="7">
        <v>26</v>
      </c>
      <c r="K28" s="12" t="s">
        <v>205</v>
      </c>
      <c r="L28" s="5">
        <v>45474</v>
      </c>
      <c r="M28" s="5">
        <v>45657</v>
      </c>
      <c r="N28" s="4" t="s">
        <v>176</v>
      </c>
      <c r="O28" s="14">
        <v>13345.119999999999</v>
      </c>
      <c r="P28" s="14">
        <f t="shared" si="1"/>
        <v>10654.88</v>
      </c>
      <c r="Q28" s="14">
        <f t="shared" si="3"/>
        <v>80070.720000000001</v>
      </c>
      <c r="R28" s="14">
        <f t="shared" si="4"/>
        <v>63929.279999999999</v>
      </c>
      <c r="S28" s="9">
        <v>0</v>
      </c>
      <c r="T28" s="11" t="s">
        <v>226</v>
      </c>
      <c r="U28" s="4" t="s">
        <v>181</v>
      </c>
      <c r="V28" s="13">
        <v>45657</v>
      </c>
      <c r="W28" s="10" t="s">
        <v>180</v>
      </c>
    </row>
    <row r="29" spans="1:23" ht="74.25" x14ac:dyDescent="0.25">
      <c r="A29" s="4">
        <v>2024</v>
      </c>
      <c r="B29" s="5">
        <v>45566</v>
      </c>
      <c r="C29" s="5">
        <v>45657</v>
      </c>
      <c r="D29" s="4" t="s">
        <v>62</v>
      </c>
      <c r="E29" s="4">
        <v>1000</v>
      </c>
      <c r="F29" s="6" t="s">
        <v>123</v>
      </c>
      <c r="G29" s="6" t="s">
        <v>124</v>
      </c>
      <c r="H29" s="6" t="s">
        <v>125</v>
      </c>
      <c r="I29" s="6" t="s">
        <v>64</v>
      </c>
      <c r="J29" s="7">
        <v>27</v>
      </c>
      <c r="K29" s="12" t="s">
        <v>206</v>
      </c>
      <c r="L29" s="5">
        <v>45474</v>
      </c>
      <c r="M29" s="5">
        <v>45657</v>
      </c>
      <c r="N29" s="4" t="s">
        <v>175</v>
      </c>
      <c r="O29" s="14">
        <v>13345.119999999999</v>
      </c>
      <c r="P29" s="14">
        <f t="shared" si="1"/>
        <v>10654.88</v>
      </c>
      <c r="Q29" s="14">
        <f t="shared" si="3"/>
        <v>80070.720000000001</v>
      </c>
      <c r="R29" s="14">
        <f t="shared" si="4"/>
        <v>63929.279999999999</v>
      </c>
      <c r="S29" s="9">
        <v>0</v>
      </c>
      <c r="T29" s="11" t="s">
        <v>226</v>
      </c>
      <c r="U29" s="4" t="s">
        <v>181</v>
      </c>
      <c r="V29" s="13">
        <v>45657</v>
      </c>
      <c r="W29" s="10" t="s">
        <v>180</v>
      </c>
    </row>
    <row r="30" spans="1:23" ht="74.25" x14ac:dyDescent="0.25">
      <c r="A30" s="4">
        <v>2024</v>
      </c>
      <c r="B30" s="5">
        <v>45566</v>
      </c>
      <c r="C30" s="5">
        <v>45657</v>
      </c>
      <c r="D30" s="4" t="s">
        <v>62</v>
      </c>
      <c r="E30" s="4">
        <v>1000</v>
      </c>
      <c r="F30" s="6" t="s">
        <v>126</v>
      </c>
      <c r="G30" s="6" t="s">
        <v>127</v>
      </c>
      <c r="H30" s="6" t="s">
        <v>128</v>
      </c>
      <c r="I30" s="6" t="s">
        <v>63</v>
      </c>
      <c r="J30" s="7">
        <v>28</v>
      </c>
      <c r="K30" s="8" t="s">
        <v>207</v>
      </c>
      <c r="L30" s="5">
        <v>45474</v>
      </c>
      <c r="M30" s="5">
        <v>45657</v>
      </c>
      <c r="N30" s="4" t="s">
        <v>176</v>
      </c>
      <c r="O30" s="14">
        <v>13345.119999999999</v>
      </c>
      <c r="P30" s="14">
        <f t="shared" si="1"/>
        <v>10654.88</v>
      </c>
      <c r="Q30" s="14">
        <f t="shared" si="3"/>
        <v>80070.720000000001</v>
      </c>
      <c r="R30" s="14">
        <f t="shared" si="4"/>
        <v>63929.279999999999</v>
      </c>
      <c r="S30" s="9">
        <v>0</v>
      </c>
      <c r="T30" s="11" t="s">
        <v>226</v>
      </c>
      <c r="U30" s="4" t="s">
        <v>181</v>
      </c>
      <c r="V30" s="13">
        <v>45657</v>
      </c>
      <c r="W30" s="10" t="s">
        <v>180</v>
      </c>
    </row>
    <row r="31" spans="1:23" ht="74.25" x14ac:dyDescent="0.25">
      <c r="A31" s="4">
        <v>2024</v>
      </c>
      <c r="B31" s="5">
        <v>45566</v>
      </c>
      <c r="C31" s="5">
        <v>45657</v>
      </c>
      <c r="D31" s="4" t="s">
        <v>62</v>
      </c>
      <c r="E31" s="4">
        <v>1000</v>
      </c>
      <c r="F31" s="6" t="s">
        <v>129</v>
      </c>
      <c r="G31" s="6" t="s">
        <v>130</v>
      </c>
      <c r="H31" s="6" t="s">
        <v>131</v>
      </c>
      <c r="I31" s="6" t="s">
        <v>64</v>
      </c>
      <c r="J31" s="7">
        <v>29</v>
      </c>
      <c r="K31" s="12" t="s">
        <v>208</v>
      </c>
      <c r="L31" s="5">
        <v>45474</v>
      </c>
      <c r="M31" s="5">
        <v>45657</v>
      </c>
      <c r="N31" s="4" t="s">
        <v>175</v>
      </c>
      <c r="O31" s="14">
        <v>13345.119999999999</v>
      </c>
      <c r="P31" s="14">
        <f t="shared" si="1"/>
        <v>10654.88</v>
      </c>
      <c r="Q31" s="14">
        <f t="shared" si="3"/>
        <v>80070.720000000001</v>
      </c>
      <c r="R31" s="14">
        <f t="shared" si="4"/>
        <v>63929.279999999999</v>
      </c>
      <c r="S31" s="9">
        <v>0</v>
      </c>
      <c r="T31" s="11" t="s">
        <v>226</v>
      </c>
      <c r="U31" s="4" t="s">
        <v>181</v>
      </c>
      <c r="V31" s="13">
        <v>45657</v>
      </c>
      <c r="W31" s="10" t="s">
        <v>180</v>
      </c>
    </row>
    <row r="32" spans="1:23" ht="74.25" x14ac:dyDescent="0.25">
      <c r="A32" s="4">
        <v>2024</v>
      </c>
      <c r="B32" s="5">
        <v>45566</v>
      </c>
      <c r="C32" s="5">
        <v>45657</v>
      </c>
      <c r="D32" s="4" t="s">
        <v>62</v>
      </c>
      <c r="E32" s="4">
        <v>1000</v>
      </c>
      <c r="F32" s="6" t="s">
        <v>132</v>
      </c>
      <c r="G32" s="6" t="s">
        <v>133</v>
      </c>
      <c r="H32" s="6" t="s">
        <v>134</v>
      </c>
      <c r="I32" s="6" t="s">
        <v>63</v>
      </c>
      <c r="J32" s="7">
        <v>1</v>
      </c>
      <c r="K32" s="8" t="s">
        <v>209</v>
      </c>
      <c r="L32" s="5">
        <v>45474</v>
      </c>
      <c r="M32" s="5">
        <v>45657</v>
      </c>
      <c r="N32" s="4" t="s">
        <v>176</v>
      </c>
      <c r="O32" s="14">
        <f t="shared" ref="O32:O42" si="5">(6500+1000+783.85+194.18)*2</f>
        <v>16956.060000000001</v>
      </c>
      <c r="P32" s="14">
        <f>6717.04*2</f>
        <v>13434.08</v>
      </c>
      <c r="Q32" s="14">
        <f>(6500+1000+783.85+194.18)*2*(6)</f>
        <v>101736.36000000002</v>
      </c>
      <c r="R32" s="14">
        <f>6717.04*2*(6)</f>
        <v>80604.479999999996</v>
      </c>
      <c r="S32" s="9">
        <v>0</v>
      </c>
      <c r="T32" s="11" t="s">
        <v>226</v>
      </c>
      <c r="U32" s="4" t="s">
        <v>181</v>
      </c>
      <c r="V32" s="13">
        <v>45657</v>
      </c>
      <c r="W32" s="10" t="s">
        <v>180</v>
      </c>
    </row>
    <row r="33" spans="1:23" ht="74.25" x14ac:dyDescent="0.25">
      <c r="A33" s="4">
        <v>2024</v>
      </c>
      <c r="B33" s="5">
        <v>45566</v>
      </c>
      <c r="C33" s="5">
        <v>45657</v>
      </c>
      <c r="D33" s="4" t="s">
        <v>62</v>
      </c>
      <c r="E33" s="4">
        <v>1000</v>
      </c>
      <c r="F33" s="6" t="s">
        <v>135</v>
      </c>
      <c r="G33" s="6" t="s">
        <v>96</v>
      </c>
      <c r="H33" s="6" t="s">
        <v>136</v>
      </c>
      <c r="I33" s="6" t="s">
        <v>64</v>
      </c>
      <c r="J33" s="7">
        <v>2</v>
      </c>
      <c r="K33" s="12" t="s">
        <v>210</v>
      </c>
      <c r="L33" s="5">
        <v>45474</v>
      </c>
      <c r="M33" s="5">
        <v>45657</v>
      </c>
      <c r="N33" s="4" t="s">
        <v>177</v>
      </c>
      <c r="O33" s="14">
        <f t="shared" si="5"/>
        <v>16956.060000000001</v>
      </c>
      <c r="P33" s="14">
        <f t="shared" ref="P33:P42" si="6">6717.04*2</f>
        <v>13434.08</v>
      </c>
      <c r="Q33" s="14">
        <f>(6500+1000+783.85+194.18)*2*(6)</f>
        <v>101736.36000000002</v>
      </c>
      <c r="R33" s="14">
        <f t="shared" ref="R33:R42" si="7">6717.04*2*(6)</f>
        <v>80604.479999999996</v>
      </c>
      <c r="S33" s="9">
        <v>0</v>
      </c>
      <c r="T33" s="11" t="s">
        <v>226</v>
      </c>
      <c r="U33" s="4" t="s">
        <v>181</v>
      </c>
      <c r="V33" s="13">
        <v>45657</v>
      </c>
      <c r="W33" s="10" t="s">
        <v>180</v>
      </c>
    </row>
    <row r="34" spans="1:23" ht="74.25" x14ac:dyDescent="0.25">
      <c r="A34" s="4">
        <v>2024</v>
      </c>
      <c r="B34" s="5">
        <v>45566</v>
      </c>
      <c r="C34" s="5">
        <v>45657</v>
      </c>
      <c r="D34" s="4" t="s">
        <v>62</v>
      </c>
      <c r="E34" s="4">
        <v>1000</v>
      </c>
      <c r="F34" s="6" t="s">
        <v>137</v>
      </c>
      <c r="G34" s="6" t="s">
        <v>138</v>
      </c>
      <c r="H34" s="6" t="s">
        <v>139</v>
      </c>
      <c r="I34" s="6" t="s">
        <v>64</v>
      </c>
      <c r="J34" s="7">
        <v>3</v>
      </c>
      <c r="K34" s="8" t="s">
        <v>212</v>
      </c>
      <c r="L34" s="5">
        <v>45474</v>
      </c>
      <c r="M34" s="5">
        <v>45657</v>
      </c>
      <c r="N34" s="4" t="s">
        <v>177</v>
      </c>
      <c r="O34" s="14">
        <f t="shared" si="5"/>
        <v>16956.060000000001</v>
      </c>
      <c r="P34" s="14">
        <f t="shared" si="6"/>
        <v>13434.08</v>
      </c>
      <c r="Q34" s="14">
        <f t="shared" ref="Q34:Q42" si="8">(6500+1000+783.85+194.18)*2*(6)</f>
        <v>101736.36000000002</v>
      </c>
      <c r="R34" s="14">
        <f t="shared" si="7"/>
        <v>80604.479999999996</v>
      </c>
      <c r="S34" s="9">
        <v>0</v>
      </c>
      <c r="T34" s="11" t="s">
        <v>226</v>
      </c>
      <c r="U34" s="4" t="s">
        <v>181</v>
      </c>
      <c r="V34" s="13">
        <v>45657</v>
      </c>
      <c r="W34" s="10" t="s">
        <v>180</v>
      </c>
    </row>
    <row r="35" spans="1:23" ht="74.25" x14ac:dyDescent="0.25">
      <c r="A35" s="4">
        <v>2024</v>
      </c>
      <c r="B35" s="5">
        <v>45566</v>
      </c>
      <c r="C35" s="5">
        <v>45657</v>
      </c>
      <c r="D35" s="4" t="s">
        <v>62</v>
      </c>
      <c r="E35" s="4">
        <v>1000</v>
      </c>
      <c r="F35" s="6" t="s">
        <v>140</v>
      </c>
      <c r="G35" s="6" t="s">
        <v>141</v>
      </c>
      <c r="H35" s="6" t="s">
        <v>142</v>
      </c>
      <c r="I35" s="6" t="s">
        <v>64</v>
      </c>
      <c r="J35" s="7">
        <v>5</v>
      </c>
      <c r="K35" s="12" t="s">
        <v>213</v>
      </c>
      <c r="L35" s="5">
        <v>45474</v>
      </c>
      <c r="M35" s="5">
        <v>45657</v>
      </c>
      <c r="N35" s="4" t="s">
        <v>177</v>
      </c>
      <c r="O35" s="14">
        <f t="shared" si="5"/>
        <v>16956.060000000001</v>
      </c>
      <c r="P35" s="14">
        <f t="shared" si="6"/>
        <v>13434.08</v>
      </c>
      <c r="Q35" s="14">
        <f t="shared" si="8"/>
        <v>101736.36000000002</v>
      </c>
      <c r="R35" s="14">
        <f t="shared" si="7"/>
        <v>80604.479999999996</v>
      </c>
      <c r="S35" s="9">
        <v>0</v>
      </c>
      <c r="T35" s="11" t="s">
        <v>226</v>
      </c>
      <c r="U35" s="4" t="s">
        <v>181</v>
      </c>
      <c r="V35" s="13">
        <v>45657</v>
      </c>
      <c r="W35" s="10" t="s">
        <v>180</v>
      </c>
    </row>
    <row r="36" spans="1:23" ht="74.25" x14ac:dyDescent="0.25">
      <c r="A36" s="4">
        <v>2024</v>
      </c>
      <c r="B36" s="5">
        <v>45566</v>
      </c>
      <c r="C36" s="5">
        <v>45657</v>
      </c>
      <c r="D36" s="4" t="s">
        <v>62</v>
      </c>
      <c r="E36" s="4">
        <v>1000</v>
      </c>
      <c r="F36" s="6" t="s">
        <v>144</v>
      </c>
      <c r="G36" s="6" t="s">
        <v>145</v>
      </c>
      <c r="H36" s="6" t="s">
        <v>94</v>
      </c>
      <c r="I36" s="6" t="s">
        <v>64</v>
      </c>
      <c r="J36" s="7">
        <v>7</v>
      </c>
      <c r="K36" s="12" t="s">
        <v>214</v>
      </c>
      <c r="L36" s="5">
        <v>45474</v>
      </c>
      <c r="M36" s="5">
        <v>45657</v>
      </c>
      <c r="N36" s="4" t="s">
        <v>177</v>
      </c>
      <c r="O36" s="14">
        <f t="shared" si="5"/>
        <v>16956.060000000001</v>
      </c>
      <c r="P36" s="14">
        <f t="shared" si="6"/>
        <v>13434.08</v>
      </c>
      <c r="Q36" s="14">
        <f t="shared" si="8"/>
        <v>101736.36000000002</v>
      </c>
      <c r="R36" s="14">
        <f t="shared" si="7"/>
        <v>80604.479999999996</v>
      </c>
      <c r="S36" s="9">
        <v>0</v>
      </c>
      <c r="T36" s="11" t="s">
        <v>226</v>
      </c>
      <c r="U36" s="4" t="s">
        <v>181</v>
      </c>
      <c r="V36" s="13">
        <v>45657</v>
      </c>
      <c r="W36" s="10" t="s">
        <v>180</v>
      </c>
    </row>
    <row r="37" spans="1:23" ht="74.25" x14ac:dyDescent="0.25">
      <c r="A37" s="4">
        <v>2024</v>
      </c>
      <c r="B37" s="5">
        <v>45566</v>
      </c>
      <c r="C37" s="5">
        <v>45657</v>
      </c>
      <c r="D37" s="4" t="s">
        <v>62</v>
      </c>
      <c r="E37" s="4">
        <v>1000</v>
      </c>
      <c r="F37" s="6" t="s">
        <v>146</v>
      </c>
      <c r="G37" s="6" t="s">
        <v>147</v>
      </c>
      <c r="H37" s="6" t="s">
        <v>148</v>
      </c>
      <c r="I37" s="6" t="s">
        <v>64</v>
      </c>
      <c r="J37" s="7">
        <v>8</v>
      </c>
      <c r="K37" s="12" t="s">
        <v>215</v>
      </c>
      <c r="L37" s="5">
        <v>45474</v>
      </c>
      <c r="M37" s="5">
        <v>45657</v>
      </c>
      <c r="N37" s="4" t="s">
        <v>177</v>
      </c>
      <c r="O37" s="14">
        <f t="shared" si="5"/>
        <v>16956.060000000001</v>
      </c>
      <c r="P37" s="14">
        <f t="shared" si="6"/>
        <v>13434.08</v>
      </c>
      <c r="Q37" s="14">
        <f t="shared" si="8"/>
        <v>101736.36000000002</v>
      </c>
      <c r="R37" s="14">
        <f t="shared" si="7"/>
        <v>80604.479999999996</v>
      </c>
      <c r="S37" s="9">
        <v>0</v>
      </c>
      <c r="T37" s="11" t="s">
        <v>226</v>
      </c>
      <c r="U37" s="4" t="s">
        <v>181</v>
      </c>
      <c r="V37" s="13">
        <v>45657</v>
      </c>
      <c r="W37" s="10" t="s">
        <v>180</v>
      </c>
    </row>
    <row r="38" spans="1:23" ht="74.25" x14ac:dyDescent="0.25">
      <c r="A38" s="4">
        <v>2024</v>
      </c>
      <c r="B38" s="5">
        <v>45566</v>
      </c>
      <c r="C38" s="5">
        <v>45657</v>
      </c>
      <c r="D38" s="4" t="s">
        <v>62</v>
      </c>
      <c r="E38" s="4">
        <v>1000</v>
      </c>
      <c r="F38" s="6" t="s">
        <v>149</v>
      </c>
      <c r="G38" s="6" t="s">
        <v>65</v>
      </c>
      <c r="H38" s="6" t="s">
        <v>150</v>
      </c>
      <c r="I38" s="6" t="s">
        <v>63</v>
      </c>
      <c r="J38" s="7">
        <v>9</v>
      </c>
      <c r="K38" s="12" t="s">
        <v>216</v>
      </c>
      <c r="L38" s="5">
        <v>45474</v>
      </c>
      <c r="M38" s="5">
        <v>45657</v>
      </c>
      <c r="N38" s="4" t="s">
        <v>177</v>
      </c>
      <c r="O38" s="14">
        <f t="shared" si="5"/>
        <v>16956.060000000001</v>
      </c>
      <c r="P38" s="14">
        <f t="shared" si="6"/>
        <v>13434.08</v>
      </c>
      <c r="Q38" s="14">
        <f t="shared" si="8"/>
        <v>101736.36000000002</v>
      </c>
      <c r="R38" s="14">
        <f t="shared" si="7"/>
        <v>80604.479999999996</v>
      </c>
      <c r="S38" s="9">
        <v>0</v>
      </c>
      <c r="T38" s="11" t="s">
        <v>226</v>
      </c>
      <c r="U38" s="4" t="s">
        <v>181</v>
      </c>
      <c r="V38" s="13">
        <v>45657</v>
      </c>
      <c r="W38" s="10" t="s">
        <v>180</v>
      </c>
    </row>
    <row r="39" spans="1:23" ht="74.25" x14ac:dyDescent="0.25">
      <c r="A39" s="4">
        <v>2024</v>
      </c>
      <c r="B39" s="5">
        <v>45566</v>
      </c>
      <c r="C39" s="5">
        <v>45657</v>
      </c>
      <c r="D39" s="4" t="s">
        <v>62</v>
      </c>
      <c r="E39" s="4">
        <v>1000</v>
      </c>
      <c r="F39" s="6" t="s">
        <v>151</v>
      </c>
      <c r="G39" s="6" t="s">
        <v>152</v>
      </c>
      <c r="H39" s="6" t="s">
        <v>97</v>
      </c>
      <c r="I39" s="6" t="s">
        <v>63</v>
      </c>
      <c r="J39" s="7">
        <v>10</v>
      </c>
      <c r="K39" s="12" t="s">
        <v>217</v>
      </c>
      <c r="L39" s="5">
        <v>45474</v>
      </c>
      <c r="M39" s="5">
        <v>45657</v>
      </c>
      <c r="N39" s="4" t="s">
        <v>177</v>
      </c>
      <c r="O39" s="14">
        <f t="shared" si="5"/>
        <v>16956.060000000001</v>
      </c>
      <c r="P39" s="14">
        <f t="shared" si="6"/>
        <v>13434.08</v>
      </c>
      <c r="Q39" s="14">
        <f t="shared" si="8"/>
        <v>101736.36000000002</v>
      </c>
      <c r="R39" s="14">
        <f t="shared" si="7"/>
        <v>80604.479999999996</v>
      </c>
      <c r="S39" s="9">
        <v>0</v>
      </c>
      <c r="T39" s="11" t="s">
        <v>226</v>
      </c>
      <c r="U39" s="4" t="s">
        <v>181</v>
      </c>
      <c r="V39" s="13">
        <v>45657</v>
      </c>
      <c r="W39" s="10" t="s">
        <v>180</v>
      </c>
    </row>
    <row r="40" spans="1:23" ht="74.25" x14ac:dyDescent="0.25">
      <c r="A40" s="4">
        <v>2024</v>
      </c>
      <c r="B40" s="5">
        <v>45566</v>
      </c>
      <c r="C40" s="5">
        <v>45657</v>
      </c>
      <c r="D40" s="4" t="s">
        <v>62</v>
      </c>
      <c r="E40" s="4">
        <v>1000</v>
      </c>
      <c r="F40" s="6" t="s">
        <v>153</v>
      </c>
      <c r="G40" s="6" t="s">
        <v>154</v>
      </c>
      <c r="H40" s="6" t="s">
        <v>155</v>
      </c>
      <c r="I40" s="6" t="s">
        <v>63</v>
      </c>
      <c r="J40" s="7">
        <v>14</v>
      </c>
      <c r="K40" s="8" t="s">
        <v>219</v>
      </c>
      <c r="L40" s="5">
        <v>45474</v>
      </c>
      <c r="M40" s="5">
        <v>45657</v>
      </c>
      <c r="N40" s="4" t="s">
        <v>177</v>
      </c>
      <c r="O40" s="14">
        <f t="shared" si="5"/>
        <v>16956.060000000001</v>
      </c>
      <c r="P40" s="14">
        <f t="shared" si="6"/>
        <v>13434.08</v>
      </c>
      <c r="Q40" s="14">
        <f t="shared" si="8"/>
        <v>101736.36000000002</v>
      </c>
      <c r="R40" s="14">
        <f t="shared" si="7"/>
        <v>80604.479999999996</v>
      </c>
      <c r="S40" s="9">
        <v>0</v>
      </c>
      <c r="T40" s="11" t="s">
        <v>226</v>
      </c>
      <c r="U40" s="4" t="s">
        <v>181</v>
      </c>
      <c r="V40" s="13">
        <v>45657</v>
      </c>
      <c r="W40" s="10" t="s">
        <v>180</v>
      </c>
    </row>
    <row r="41" spans="1:23" ht="74.25" x14ac:dyDescent="0.25">
      <c r="A41" s="4">
        <v>2024</v>
      </c>
      <c r="B41" s="5">
        <v>45566</v>
      </c>
      <c r="C41" s="5">
        <v>45657</v>
      </c>
      <c r="D41" s="4" t="s">
        <v>62</v>
      </c>
      <c r="E41" s="4">
        <v>1000</v>
      </c>
      <c r="F41" s="6" t="s">
        <v>156</v>
      </c>
      <c r="G41" s="6" t="s">
        <v>130</v>
      </c>
      <c r="H41" s="6" t="s">
        <v>157</v>
      </c>
      <c r="I41" s="6" t="s">
        <v>63</v>
      </c>
      <c r="J41" s="7">
        <v>15</v>
      </c>
      <c r="K41" s="8" t="s">
        <v>211</v>
      </c>
      <c r="L41" s="5">
        <v>45474</v>
      </c>
      <c r="M41" s="5">
        <v>45657</v>
      </c>
      <c r="N41" s="4" t="s">
        <v>177</v>
      </c>
      <c r="O41" s="14">
        <f t="shared" si="5"/>
        <v>16956.060000000001</v>
      </c>
      <c r="P41" s="14">
        <f t="shared" si="6"/>
        <v>13434.08</v>
      </c>
      <c r="Q41" s="14">
        <f t="shared" si="8"/>
        <v>101736.36000000002</v>
      </c>
      <c r="R41" s="14">
        <f t="shared" si="7"/>
        <v>80604.479999999996</v>
      </c>
      <c r="S41" s="9">
        <v>0</v>
      </c>
      <c r="T41" s="11" t="s">
        <v>226</v>
      </c>
      <c r="U41" s="4" t="s">
        <v>181</v>
      </c>
      <c r="V41" s="13">
        <v>45657</v>
      </c>
      <c r="W41" s="10" t="s">
        <v>180</v>
      </c>
    </row>
    <row r="42" spans="1:23" ht="74.25" x14ac:dyDescent="0.25">
      <c r="A42" s="4">
        <v>2024</v>
      </c>
      <c r="B42" s="5">
        <v>45566</v>
      </c>
      <c r="C42" s="5">
        <v>45657</v>
      </c>
      <c r="D42" s="4" t="s">
        <v>62</v>
      </c>
      <c r="E42" s="4">
        <v>1000</v>
      </c>
      <c r="F42" s="6" t="s">
        <v>158</v>
      </c>
      <c r="G42" s="6" t="s">
        <v>159</v>
      </c>
      <c r="H42" s="6" t="s">
        <v>160</v>
      </c>
      <c r="I42" s="6" t="s">
        <v>63</v>
      </c>
      <c r="J42" s="7">
        <v>16</v>
      </c>
      <c r="K42" s="12" t="s">
        <v>218</v>
      </c>
      <c r="L42" s="5">
        <v>45474</v>
      </c>
      <c r="M42" s="5">
        <v>45657</v>
      </c>
      <c r="N42" s="4" t="s">
        <v>177</v>
      </c>
      <c r="O42" s="14">
        <f t="shared" si="5"/>
        <v>16956.060000000001</v>
      </c>
      <c r="P42" s="14">
        <f t="shared" si="6"/>
        <v>13434.08</v>
      </c>
      <c r="Q42" s="14">
        <f t="shared" si="8"/>
        <v>101736.36000000002</v>
      </c>
      <c r="R42" s="14">
        <f t="shared" si="7"/>
        <v>80604.479999999996</v>
      </c>
      <c r="S42" s="9">
        <v>0</v>
      </c>
      <c r="T42" s="11" t="s">
        <v>226</v>
      </c>
      <c r="U42" s="4" t="s">
        <v>181</v>
      </c>
      <c r="V42" s="13">
        <v>45657</v>
      </c>
      <c r="W42" s="10" t="s">
        <v>180</v>
      </c>
    </row>
    <row r="43" spans="1:23" ht="74.25" x14ac:dyDescent="0.25">
      <c r="A43" s="4">
        <v>2024</v>
      </c>
      <c r="B43" s="5">
        <v>45566</v>
      </c>
      <c r="C43" s="5">
        <v>45657</v>
      </c>
      <c r="D43" s="4" t="s">
        <v>62</v>
      </c>
      <c r="E43" s="4">
        <v>1000</v>
      </c>
      <c r="F43" s="6" t="s">
        <v>162</v>
      </c>
      <c r="G43" s="6" t="s">
        <v>163</v>
      </c>
      <c r="H43" s="6" t="s">
        <v>164</v>
      </c>
      <c r="I43" s="6" t="s">
        <v>64</v>
      </c>
      <c r="J43" s="7">
        <v>3</v>
      </c>
      <c r="K43" s="8" t="s">
        <v>220</v>
      </c>
      <c r="L43" s="5">
        <v>45474</v>
      </c>
      <c r="M43" s="5">
        <v>45657</v>
      </c>
      <c r="N43" s="4" t="s">
        <v>179</v>
      </c>
      <c r="O43" s="14">
        <f t="shared" ref="O43:O48" si="9">(6500+3209+1250.78+250.74)*2</f>
        <v>22421.040000000001</v>
      </c>
      <c r="P43" s="14">
        <f t="shared" ref="P43:P48" si="10">8207.48*2</f>
        <v>16414.96</v>
      </c>
      <c r="Q43" s="14">
        <f t="shared" ref="Q43:Q48" si="11">(6500+3209+1250.78+250.74)*2*(6)</f>
        <v>134526.24</v>
      </c>
      <c r="R43" s="14">
        <f>8207.48*2*(6)</f>
        <v>98489.76</v>
      </c>
      <c r="S43" s="9">
        <v>0</v>
      </c>
      <c r="T43" s="11" t="s">
        <v>226</v>
      </c>
      <c r="U43" s="4" t="s">
        <v>181</v>
      </c>
      <c r="V43" s="13">
        <v>45657</v>
      </c>
      <c r="W43" s="10" t="s">
        <v>180</v>
      </c>
    </row>
    <row r="44" spans="1:23" ht="74.25" x14ac:dyDescent="0.25">
      <c r="A44" s="4">
        <v>2024</v>
      </c>
      <c r="B44" s="5">
        <v>45566</v>
      </c>
      <c r="C44" s="5">
        <v>45657</v>
      </c>
      <c r="D44" s="4" t="s">
        <v>62</v>
      </c>
      <c r="E44" s="4">
        <v>1000</v>
      </c>
      <c r="F44" s="6" t="s">
        <v>96</v>
      </c>
      <c r="G44" s="6" t="s">
        <v>165</v>
      </c>
      <c r="H44" s="6" t="s">
        <v>166</v>
      </c>
      <c r="I44" s="6" t="s">
        <v>63</v>
      </c>
      <c r="J44" s="7">
        <v>4</v>
      </c>
      <c r="K44" s="12" t="s">
        <v>221</v>
      </c>
      <c r="L44" s="5">
        <v>45474</v>
      </c>
      <c r="M44" s="5">
        <v>45657</v>
      </c>
      <c r="N44" s="4" t="s">
        <v>178</v>
      </c>
      <c r="O44" s="14">
        <f t="shared" si="9"/>
        <v>22421.040000000001</v>
      </c>
      <c r="P44" s="14">
        <f t="shared" si="10"/>
        <v>16414.96</v>
      </c>
      <c r="Q44" s="14">
        <f t="shared" si="11"/>
        <v>134526.24</v>
      </c>
      <c r="R44" s="14">
        <f t="shared" ref="R44:R48" si="12">8207.48*2*(6)</f>
        <v>98489.76</v>
      </c>
      <c r="S44" s="9">
        <v>0</v>
      </c>
      <c r="T44" s="11" t="s">
        <v>226</v>
      </c>
      <c r="U44" s="4" t="s">
        <v>181</v>
      </c>
      <c r="V44" s="13">
        <v>45657</v>
      </c>
      <c r="W44" s="10" t="s">
        <v>180</v>
      </c>
    </row>
    <row r="45" spans="1:23" ht="74.25" x14ac:dyDescent="0.25">
      <c r="A45" s="4">
        <v>2024</v>
      </c>
      <c r="B45" s="5">
        <v>45566</v>
      </c>
      <c r="C45" s="5">
        <v>45657</v>
      </c>
      <c r="D45" s="4" t="s">
        <v>62</v>
      </c>
      <c r="E45" s="4">
        <v>1000</v>
      </c>
      <c r="F45" s="6" t="s">
        <v>161</v>
      </c>
      <c r="G45" s="6" t="s">
        <v>167</v>
      </c>
      <c r="H45" s="6" t="s">
        <v>168</v>
      </c>
      <c r="I45" s="6" t="s">
        <v>63</v>
      </c>
      <c r="J45" s="7">
        <v>5</v>
      </c>
      <c r="K45" s="12" t="s">
        <v>222</v>
      </c>
      <c r="L45" s="5">
        <v>45474</v>
      </c>
      <c r="M45" s="5">
        <v>45657</v>
      </c>
      <c r="N45" s="4" t="s">
        <v>178</v>
      </c>
      <c r="O45" s="14">
        <f t="shared" si="9"/>
        <v>22421.040000000001</v>
      </c>
      <c r="P45" s="14">
        <f t="shared" si="10"/>
        <v>16414.96</v>
      </c>
      <c r="Q45" s="14">
        <f t="shared" si="11"/>
        <v>134526.24</v>
      </c>
      <c r="R45" s="14">
        <f t="shared" si="12"/>
        <v>98489.76</v>
      </c>
      <c r="S45" s="9">
        <v>0</v>
      </c>
      <c r="T45" s="11" t="s">
        <v>226</v>
      </c>
      <c r="U45" s="4" t="s">
        <v>181</v>
      </c>
      <c r="V45" s="13">
        <v>45657</v>
      </c>
      <c r="W45" s="10" t="s">
        <v>180</v>
      </c>
    </row>
    <row r="46" spans="1:23" ht="74.25" x14ac:dyDescent="0.25">
      <c r="A46" s="4">
        <v>2024</v>
      </c>
      <c r="B46" s="5">
        <v>45566</v>
      </c>
      <c r="C46" s="5">
        <v>45657</v>
      </c>
      <c r="D46" s="4" t="s">
        <v>62</v>
      </c>
      <c r="E46" s="4">
        <v>1000</v>
      </c>
      <c r="F46" s="6" t="s">
        <v>169</v>
      </c>
      <c r="G46" s="6" t="s">
        <v>170</v>
      </c>
      <c r="H46" s="6" t="s">
        <v>143</v>
      </c>
      <c r="I46" s="6" t="s">
        <v>64</v>
      </c>
      <c r="J46" s="7">
        <v>6</v>
      </c>
      <c r="K46" s="12" t="s">
        <v>223</v>
      </c>
      <c r="L46" s="5">
        <v>45474</v>
      </c>
      <c r="M46" s="5">
        <v>45657</v>
      </c>
      <c r="N46" s="4" t="s">
        <v>179</v>
      </c>
      <c r="O46" s="14">
        <f t="shared" si="9"/>
        <v>22421.040000000001</v>
      </c>
      <c r="P46" s="14">
        <f t="shared" si="10"/>
        <v>16414.96</v>
      </c>
      <c r="Q46" s="14">
        <f t="shared" si="11"/>
        <v>134526.24</v>
      </c>
      <c r="R46" s="14">
        <f t="shared" si="12"/>
        <v>98489.76</v>
      </c>
      <c r="S46" s="9">
        <v>0</v>
      </c>
      <c r="T46" s="11" t="s">
        <v>226</v>
      </c>
      <c r="U46" s="4" t="s">
        <v>181</v>
      </c>
      <c r="V46" s="13">
        <v>45657</v>
      </c>
      <c r="W46" s="10" t="s">
        <v>180</v>
      </c>
    </row>
    <row r="47" spans="1:23" ht="74.25" x14ac:dyDescent="0.25">
      <c r="A47" s="4">
        <v>2024</v>
      </c>
      <c r="B47" s="5">
        <v>45566</v>
      </c>
      <c r="C47" s="5">
        <v>45657</v>
      </c>
      <c r="D47" s="4" t="s">
        <v>62</v>
      </c>
      <c r="E47" s="4">
        <v>1000</v>
      </c>
      <c r="F47" s="6" t="s">
        <v>171</v>
      </c>
      <c r="G47" s="6" t="s">
        <v>172</v>
      </c>
      <c r="H47" s="6" t="s">
        <v>157</v>
      </c>
      <c r="I47" s="6" t="s">
        <v>64</v>
      </c>
      <c r="J47" s="7">
        <v>7</v>
      </c>
      <c r="K47" s="12" t="s">
        <v>224</v>
      </c>
      <c r="L47" s="5">
        <v>45474</v>
      </c>
      <c r="M47" s="5">
        <v>45657</v>
      </c>
      <c r="N47" s="4" t="s">
        <v>179</v>
      </c>
      <c r="O47" s="14">
        <f t="shared" si="9"/>
        <v>22421.040000000001</v>
      </c>
      <c r="P47" s="14">
        <f t="shared" si="10"/>
        <v>16414.96</v>
      </c>
      <c r="Q47" s="14">
        <f t="shared" si="11"/>
        <v>134526.24</v>
      </c>
      <c r="R47" s="14">
        <f t="shared" si="12"/>
        <v>98489.76</v>
      </c>
      <c r="S47" s="9">
        <v>0</v>
      </c>
      <c r="T47" s="11" t="s">
        <v>226</v>
      </c>
      <c r="U47" s="4" t="s">
        <v>181</v>
      </c>
      <c r="V47" s="13">
        <v>45657</v>
      </c>
      <c r="W47" s="10" t="s">
        <v>180</v>
      </c>
    </row>
    <row r="48" spans="1:23" ht="74.25" x14ac:dyDescent="0.25">
      <c r="A48" s="4">
        <v>2024</v>
      </c>
      <c r="B48" s="5">
        <v>45566</v>
      </c>
      <c r="C48" s="5">
        <v>45657</v>
      </c>
      <c r="D48" s="4" t="s">
        <v>62</v>
      </c>
      <c r="E48" s="4">
        <v>1000</v>
      </c>
      <c r="F48" s="6" t="s">
        <v>173</v>
      </c>
      <c r="G48" s="6" t="s">
        <v>76</v>
      </c>
      <c r="H48" s="6" t="s">
        <v>174</v>
      </c>
      <c r="I48" s="6" t="s">
        <v>64</v>
      </c>
      <c r="J48" s="7">
        <v>8</v>
      </c>
      <c r="K48" s="12" t="s">
        <v>225</v>
      </c>
      <c r="L48" s="5">
        <v>45474</v>
      </c>
      <c r="M48" s="5">
        <v>45657</v>
      </c>
      <c r="N48" s="4" t="s">
        <v>179</v>
      </c>
      <c r="O48" s="14">
        <f t="shared" si="9"/>
        <v>22421.040000000001</v>
      </c>
      <c r="P48" s="14">
        <f t="shared" si="10"/>
        <v>16414.96</v>
      </c>
      <c r="Q48" s="14">
        <f t="shared" si="11"/>
        <v>134526.24</v>
      </c>
      <c r="R48" s="14">
        <f t="shared" si="12"/>
        <v>98489.76</v>
      </c>
      <c r="S48" s="9">
        <v>0</v>
      </c>
      <c r="T48" s="11" t="s">
        <v>226</v>
      </c>
      <c r="U48" s="4" t="s">
        <v>181</v>
      </c>
      <c r="V48" s="13">
        <v>45657</v>
      </c>
      <c r="W48" s="10" t="s">
        <v>180</v>
      </c>
    </row>
    <row r="49" spans="1:23" ht="74.25" x14ac:dyDescent="0.25">
      <c r="A49" s="4">
        <v>2024</v>
      </c>
      <c r="B49" s="5">
        <v>45566</v>
      </c>
      <c r="C49" s="5">
        <v>45657</v>
      </c>
      <c r="D49" s="4" t="s">
        <v>62</v>
      </c>
      <c r="E49" s="4">
        <v>1000</v>
      </c>
      <c r="F49" s="6" t="s">
        <v>229</v>
      </c>
      <c r="G49" s="6" t="s">
        <v>227</v>
      </c>
      <c r="H49" s="6" t="s">
        <v>228</v>
      </c>
      <c r="I49" s="6" t="s">
        <v>252</v>
      </c>
      <c r="J49" s="7">
        <v>1</v>
      </c>
      <c r="K49" s="12" t="s">
        <v>266</v>
      </c>
      <c r="L49" s="5">
        <v>45566</v>
      </c>
      <c r="M49" s="5">
        <v>45657</v>
      </c>
      <c r="N49" s="4" t="s">
        <v>176</v>
      </c>
      <c r="O49" s="14">
        <v>13345.119999999999</v>
      </c>
      <c r="P49" s="14">
        <f t="shared" ref="P49:P54" si="13">5327.44*2</f>
        <v>10654.88</v>
      </c>
      <c r="Q49" s="14">
        <f t="shared" ref="Q49:Q54" si="14">(4661.57+1338.43+522.48+150.08)*2*(6)</f>
        <v>80070.720000000001</v>
      </c>
      <c r="R49" s="14">
        <f t="shared" ref="R49:R54" si="15">5327.44*2*(6)</f>
        <v>63929.279999999999</v>
      </c>
      <c r="S49" s="9">
        <v>0</v>
      </c>
      <c r="T49" s="11" t="s">
        <v>226</v>
      </c>
      <c r="U49" s="4" t="s">
        <v>181</v>
      </c>
      <c r="V49" s="13">
        <v>45657</v>
      </c>
      <c r="W49" s="10" t="s">
        <v>180</v>
      </c>
    </row>
    <row r="50" spans="1:23" ht="74.25" x14ac:dyDescent="0.25">
      <c r="A50" s="4">
        <v>2024</v>
      </c>
      <c r="B50" s="5">
        <v>45566</v>
      </c>
      <c r="C50" s="5">
        <v>45657</v>
      </c>
      <c r="D50" s="4" t="s">
        <v>62</v>
      </c>
      <c r="E50" s="4">
        <v>1000</v>
      </c>
      <c r="F50" s="6" t="s">
        <v>231</v>
      </c>
      <c r="G50" s="6" t="s">
        <v>84</v>
      </c>
      <c r="H50" s="6" t="s">
        <v>230</v>
      </c>
      <c r="I50" s="6" t="s">
        <v>253</v>
      </c>
      <c r="J50" s="7">
        <v>3</v>
      </c>
      <c r="K50" s="12" t="s">
        <v>265</v>
      </c>
      <c r="L50" s="5">
        <v>45551</v>
      </c>
      <c r="M50" s="5">
        <v>45657</v>
      </c>
      <c r="N50" s="4" t="s">
        <v>176</v>
      </c>
      <c r="O50" s="14">
        <v>13345.119999999999</v>
      </c>
      <c r="P50" s="14">
        <f t="shared" si="13"/>
        <v>10654.88</v>
      </c>
      <c r="Q50" s="14">
        <f t="shared" si="14"/>
        <v>80070.720000000001</v>
      </c>
      <c r="R50" s="14">
        <f t="shared" si="15"/>
        <v>63929.279999999999</v>
      </c>
      <c r="S50" s="9">
        <v>0</v>
      </c>
      <c r="T50" s="11" t="s">
        <v>226</v>
      </c>
      <c r="U50" s="4" t="s">
        <v>181</v>
      </c>
      <c r="V50" s="13">
        <v>45657</v>
      </c>
      <c r="W50" s="10" t="s">
        <v>180</v>
      </c>
    </row>
    <row r="51" spans="1:23" ht="74.25" x14ac:dyDescent="0.25">
      <c r="A51" s="4">
        <v>2024</v>
      </c>
      <c r="B51" s="5">
        <v>45566</v>
      </c>
      <c r="C51" s="5">
        <v>45657</v>
      </c>
      <c r="D51" s="4" t="s">
        <v>62</v>
      </c>
      <c r="E51" s="4">
        <v>1000</v>
      </c>
      <c r="F51" s="6" t="s">
        <v>238</v>
      </c>
      <c r="G51" s="6" t="s">
        <v>243</v>
      </c>
      <c r="H51" s="6" t="s">
        <v>232</v>
      </c>
      <c r="I51" s="6" t="s">
        <v>252</v>
      </c>
      <c r="J51" s="7">
        <v>6</v>
      </c>
      <c r="K51" s="12" t="s">
        <v>264</v>
      </c>
      <c r="L51" s="5">
        <v>45566</v>
      </c>
      <c r="M51" s="5">
        <v>45657</v>
      </c>
      <c r="N51" s="4" t="s">
        <v>176</v>
      </c>
      <c r="O51" s="14">
        <v>13345.119999999999</v>
      </c>
      <c r="P51" s="14">
        <f t="shared" si="13"/>
        <v>10654.88</v>
      </c>
      <c r="Q51" s="14">
        <f t="shared" si="14"/>
        <v>80070.720000000001</v>
      </c>
      <c r="R51" s="14">
        <f t="shared" si="15"/>
        <v>63929.279999999999</v>
      </c>
      <c r="S51" s="9">
        <v>0</v>
      </c>
      <c r="T51" s="11" t="s">
        <v>226</v>
      </c>
      <c r="U51" s="4" t="s">
        <v>181</v>
      </c>
      <c r="V51" s="13">
        <v>45657</v>
      </c>
      <c r="W51" s="10" t="s">
        <v>180</v>
      </c>
    </row>
    <row r="52" spans="1:23" ht="74.25" x14ac:dyDescent="0.25">
      <c r="A52" s="4">
        <v>2024</v>
      </c>
      <c r="B52" s="5">
        <v>45566</v>
      </c>
      <c r="C52" s="5">
        <v>45657</v>
      </c>
      <c r="D52" s="4" t="s">
        <v>62</v>
      </c>
      <c r="E52" s="4">
        <v>1000</v>
      </c>
      <c r="F52" s="6" t="s">
        <v>244</v>
      </c>
      <c r="G52" s="6" t="s">
        <v>160</v>
      </c>
      <c r="H52" s="6" t="s">
        <v>239</v>
      </c>
      <c r="I52" s="6" t="s">
        <v>252</v>
      </c>
      <c r="J52" s="7">
        <v>7</v>
      </c>
      <c r="K52" s="12" t="s">
        <v>263</v>
      </c>
      <c r="L52" s="5">
        <v>45536</v>
      </c>
      <c r="M52" s="5">
        <v>45657</v>
      </c>
      <c r="N52" s="4" t="s">
        <v>176</v>
      </c>
      <c r="O52" s="14">
        <v>13345.119999999999</v>
      </c>
      <c r="P52" s="14">
        <f t="shared" si="13"/>
        <v>10654.88</v>
      </c>
      <c r="Q52" s="14">
        <f t="shared" si="14"/>
        <v>80070.720000000001</v>
      </c>
      <c r="R52" s="14">
        <f t="shared" si="15"/>
        <v>63929.279999999999</v>
      </c>
      <c r="S52" s="9">
        <v>0</v>
      </c>
      <c r="T52" s="11" t="s">
        <v>226</v>
      </c>
      <c r="U52" s="4" t="s">
        <v>181</v>
      </c>
      <c r="V52" s="13">
        <v>45657</v>
      </c>
      <c r="W52" s="10" t="s">
        <v>180</v>
      </c>
    </row>
    <row r="53" spans="1:23" ht="74.25" x14ac:dyDescent="0.25">
      <c r="A53" s="4">
        <v>2024</v>
      </c>
      <c r="B53" s="5">
        <v>45566</v>
      </c>
      <c r="C53" s="5">
        <v>45657</v>
      </c>
      <c r="D53" s="4" t="s">
        <v>62</v>
      </c>
      <c r="E53" s="4">
        <v>1000</v>
      </c>
      <c r="F53" s="6" t="s">
        <v>245</v>
      </c>
      <c r="G53" s="6" t="s">
        <v>228</v>
      </c>
      <c r="H53" s="6" t="s">
        <v>262</v>
      </c>
      <c r="I53" s="6" t="s">
        <v>253</v>
      </c>
      <c r="J53" s="7">
        <v>12</v>
      </c>
      <c r="K53" s="12" t="s">
        <v>261</v>
      </c>
      <c r="L53" s="5">
        <v>45536</v>
      </c>
      <c r="M53" s="5">
        <v>45657</v>
      </c>
      <c r="N53" s="4" t="s">
        <v>176</v>
      </c>
      <c r="O53" s="14">
        <v>13345.119999999999</v>
      </c>
      <c r="P53" s="14">
        <f t="shared" si="13"/>
        <v>10654.88</v>
      </c>
      <c r="Q53" s="14">
        <f t="shared" si="14"/>
        <v>80070.720000000001</v>
      </c>
      <c r="R53" s="14">
        <f t="shared" si="15"/>
        <v>63929.279999999999</v>
      </c>
      <c r="S53" s="9">
        <v>0</v>
      </c>
      <c r="T53" s="11" t="s">
        <v>226</v>
      </c>
      <c r="U53" s="4" t="s">
        <v>181</v>
      </c>
      <c r="V53" s="13">
        <v>45657</v>
      </c>
      <c r="W53" s="10" t="s">
        <v>180</v>
      </c>
    </row>
    <row r="54" spans="1:23" ht="74.25" x14ac:dyDescent="0.25">
      <c r="A54" s="4">
        <v>2024</v>
      </c>
      <c r="B54" s="5">
        <v>45566</v>
      </c>
      <c r="C54" s="5">
        <v>45657</v>
      </c>
      <c r="D54" s="4" t="s">
        <v>62</v>
      </c>
      <c r="E54" s="4">
        <v>1000</v>
      </c>
      <c r="F54" s="6" t="s">
        <v>246</v>
      </c>
      <c r="G54" s="6" t="s">
        <v>233</v>
      </c>
      <c r="H54" s="6" t="s">
        <v>240</v>
      </c>
      <c r="I54" s="6" t="s">
        <v>252</v>
      </c>
      <c r="J54" s="7">
        <v>30</v>
      </c>
      <c r="K54" s="12" t="s">
        <v>260</v>
      </c>
      <c r="L54" s="5">
        <v>45566</v>
      </c>
      <c r="M54" s="5">
        <v>45657</v>
      </c>
      <c r="N54" s="4" t="s">
        <v>176</v>
      </c>
      <c r="O54" s="14">
        <v>13345.119999999999</v>
      </c>
      <c r="P54" s="14">
        <f t="shared" si="13"/>
        <v>10654.88</v>
      </c>
      <c r="Q54" s="14">
        <f t="shared" si="14"/>
        <v>80070.720000000001</v>
      </c>
      <c r="R54" s="14">
        <f t="shared" si="15"/>
        <v>63929.279999999999</v>
      </c>
      <c r="S54" s="9">
        <v>0</v>
      </c>
      <c r="T54" s="11" t="s">
        <v>226</v>
      </c>
      <c r="U54" s="4" t="s">
        <v>181</v>
      </c>
      <c r="V54" s="13">
        <v>45657</v>
      </c>
      <c r="W54" s="10" t="s">
        <v>180</v>
      </c>
    </row>
    <row r="55" spans="1:23" ht="74.25" x14ac:dyDescent="0.25">
      <c r="A55" s="4">
        <v>2024</v>
      </c>
      <c r="B55" s="5">
        <v>45566</v>
      </c>
      <c r="C55" s="5">
        <v>45657</v>
      </c>
      <c r="D55" s="4" t="s">
        <v>62</v>
      </c>
      <c r="E55" s="4">
        <v>1000</v>
      </c>
      <c r="F55" s="6" t="s">
        <v>247</v>
      </c>
      <c r="G55" s="6" t="s">
        <v>234</v>
      </c>
      <c r="H55" s="6" t="s">
        <v>89</v>
      </c>
      <c r="I55" s="6" t="s">
        <v>252</v>
      </c>
      <c r="J55" s="6">
        <v>4</v>
      </c>
      <c r="K55" s="12" t="s">
        <v>259</v>
      </c>
      <c r="L55" s="5">
        <v>45566</v>
      </c>
      <c r="M55" s="5">
        <v>45657</v>
      </c>
      <c r="N55" s="4" t="s">
        <v>177</v>
      </c>
      <c r="O55" s="14">
        <f t="shared" ref="O55:O58" si="16">(6500+1000+783.85+194.18)*2</f>
        <v>16956.060000000001</v>
      </c>
      <c r="P55" s="14">
        <f t="shared" ref="P55:P58" si="17">6717.04*2</f>
        <v>13434.08</v>
      </c>
      <c r="Q55" s="14">
        <f t="shared" ref="Q55:Q58" si="18">(6500+1000+783.85+194.18)*2*(6)</f>
        <v>101736.36000000002</v>
      </c>
      <c r="R55" s="14">
        <f t="shared" ref="R55:R58" si="19">6717.04*2*(6)</f>
        <v>80604.479999999996</v>
      </c>
      <c r="S55" s="9">
        <v>0</v>
      </c>
      <c r="T55" s="11" t="s">
        <v>226</v>
      </c>
      <c r="U55" s="4" t="s">
        <v>181</v>
      </c>
      <c r="V55" s="13">
        <v>45657</v>
      </c>
      <c r="W55" s="10" t="s">
        <v>180</v>
      </c>
    </row>
    <row r="56" spans="1:23" ht="74.25" x14ac:dyDescent="0.25">
      <c r="A56" s="4">
        <v>2024</v>
      </c>
      <c r="B56" s="5">
        <v>45566</v>
      </c>
      <c r="C56" s="5">
        <v>45657</v>
      </c>
      <c r="D56" s="4" t="s">
        <v>62</v>
      </c>
      <c r="E56" s="4">
        <v>1000</v>
      </c>
      <c r="F56" s="6" t="s">
        <v>248</v>
      </c>
      <c r="G56" s="6" t="s">
        <v>235</v>
      </c>
      <c r="H56" s="6" t="s">
        <v>241</v>
      </c>
      <c r="I56" s="6" t="s">
        <v>253</v>
      </c>
      <c r="J56" s="7">
        <v>6</v>
      </c>
      <c r="K56" s="12" t="s">
        <v>258</v>
      </c>
      <c r="L56" s="5">
        <v>45597</v>
      </c>
      <c r="M56" s="5">
        <v>45657</v>
      </c>
      <c r="N56" s="4" t="s">
        <v>177</v>
      </c>
      <c r="O56" s="14">
        <f t="shared" si="16"/>
        <v>16956.060000000001</v>
      </c>
      <c r="P56" s="14">
        <f t="shared" si="17"/>
        <v>13434.08</v>
      </c>
      <c r="Q56" s="14">
        <f t="shared" si="18"/>
        <v>101736.36000000002</v>
      </c>
      <c r="R56" s="14">
        <f t="shared" si="19"/>
        <v>80604.479999999996</v>
      </c>
      <c r="S56" s="9">
        <v>0</v>
      </c>
      <c r="T56" s="11" t="s">
        <v>226</v>
      </c>
      <c r="U56" s="4" t="s">
        <v>181</v>
      </c>
      <c r="V56" s="13">
        <v>45657</v>
      </c>
      <c r="W56" s="10" t="s">
        <v>180</v>
      </c>
    </row>
    <row r="57" spans="1:23" ht="74.25" x14ac:dyDescent="0.25">
      <c r="A57" s="4">
        <v>2024</v>
      </c>
      <c r="B57" s="5">
        <v>45566</v>
      </c>
      <c r="C57" s="5">
        <v>45657</v>
      </c>
      <c r="D57" s="4" t="s">
        <v>62</v>
      </c>
      <c r="E57" s="4">
        <v>1000</v>
      </c>
      <c r="F57" s="6" t="s">
        <v>249</v>
      </c>
      <c r="G57" s="6" t="s">
        <v>163</v>
      </c>
      <c r="H57" s="6" t="s">
        <v>97</v>
      </c>
      <c r="I57" s="6" t="s">
        <v>252</v>
      </c>
      <c r="J57" s="7">
        <v>11</v>
      </c>
      <c r="K57" s="12" t="s">
        <v>257</v>
      </c>
      <c r="L57" s="5">
        <v>45551</v>
      </c>
      <c r="M57" s="5">
        <v>45657</v>
      </c>
      <c r="N57" s="4" t="s">
        <v>177</v>
      </c>
      <c r="O57" s="14">
        <f t="shared" si="16"/>
        <v>16956.060000000001</v>
      </c>
      <c r="P57" s="14">
        <f t="shared" si="17"/>
        <v>13434.08</v>
      </c>
      <c r="Q57" s="14">
        <f t="shared" si="18"/>
        <v>101736.36000000002</v>
      </c>
      <c r="R57" s="14">
        <f t="shared" si="19"/>
        <v>80604.479999999996</v>
      </c>
      <c r="S57" s="9">
        <v>0</v>
      </c>
      <c r="T57" s="11" t="s">
        <v>226</v>
      </c>
      <c r="U57" s="4" t="s">
        <v>181</v>
      </c>
      <c r="V57" s="13">
        <v>45657</v>
      </c>
      <c r="W57" s="10" t="s">
        <v>180</v>
      </c>
    </row>
    <row r="58" spans="1:23" ht="74.25" x14ac:dyDescent="0.25">
      <c r="A58" s="4">
        <v>2024</v>
      </c>
      <c r="B58" s="5">
        <v>45566</v>
      </c>
      <c r="C58" s="5">
        <v>45657</v>
      </c>
      <c r="D58" s="4" t="s">
        <v>62</v>
      </c>
      <c r="E58" s="4">
        <v>1000</v>
      </c>
      <c r="F58" s="6" t="s">
        <v>250</v>
      </c>
      <c r="G58" s="6" t="s">
        <v>236</v>
      </c>
      <c r="H58" s="6" t="s">
        <v>160</v>
      </c>
      <c r="I58" s="6" t="s">
        <v>253</v>
      </c>
      <c r="J58" s="7">
        <v>12</v>
      </c>
      <c r="K58" s="12" t="s">
        <v>256</v>
      </c>
      <c r="L58" s="5">
        <v>45566</v>
      </c>
      <c r="M58" s="5">
        <v>45657</v>
      </c>
      <c r="N58" s="4" t="s">
        <v>177</v>
      </c>
      <c r="O58" s="14">
        <f t="shared" si="16"/>
        <v>16956.060000000001</v>
      </c>
      <c r="P58" s="14">
        <f t="shared" si="17"/>
        <v>13434.08</v>
      </c>
      <c r="Q58" s="14">
        <f t="shared" si="18"/>
        <v>101736.36000000002</v>
      </c>
      <c r="R58" s="14">
        <f t="shared" si="19"/>
        <v>80604.479999999996</v>
      </c>
      <c r="S58" s="9">
        <v>0</v>
      </c>
      <c r="T58" s="11" t="s">
        <v>226</v>
      </c>
      <c r="U58" s="4" t="s">
        <v>181</v>
      </c>
      <c r="V58" s="13">
        <v>45657</v>
      </c>
      <c r="W58" s="10" t="s">
        <v>180</v>
      </c>
    </row>
    <row r="59" spans="1:23" ht="74.25" x14ac:dyDescent="0.25">
      <c r="A59" s="4">
        <v>2024</v>
      </c>
      <c r="B59" s="5">
        <v>45566</v>
      </c>
      <c r="C59" s="5">
        <v>45657</v>
      </c>
      <c r="D59" s="4" t="s">
        <v>62</v>
      </c>
      <c r="E59" s="4">
        <v>1000</v>
      </c>
      <c r="F59" s="6" t="s">
        <v>251</v>
      </c>
      <c r="G59" s="6" t="s">
        <v>237</v>
      </c>
      <c r="H59" s="6" t="s">
        <v>242</v>
      </c>
      <c r="I59" s="6" t="s">
        <v>253</v>
      </c>
      <c r="J59" s="7">
        <v>13</v>
      </c>
      <c r="K59" s="12" t="s">
        <v>255</v>
      </c>
      <c r="L59" s="5">
        <v>45566</v>
      </c>
      <c r="M59" s="5">
        <v>45657</v>
      </c>
      <c r="N59" s="4" t="s">
        <v>254</v>
      </c>
      <c r="O59" s="14">
        <f t="shared" ref="O59" si="20">(6500+3209+1250.78+250.74)*2</f>
        <v>22421.040000000001</v>
      </c>
      <c r="P59" s="14">
        <f t="shared" ref="P59" si="21">8207.48*2</f>
        <v>16414.96</v>
      </c>
      <c r="Q59" s="14">
        <f t="shared" ref="Q59" si="22">(6500+3209+1250.78+250.74)*2*(6)</f>
        <v>134526.24</v>
      </c>
      <c r="R59" s="14">
        <f t="shared" ref="R59" si="23">8207.48*2*(6)</f>
        <v>98489.76</v>
      </c>
      <c r="S59" s="9">
        <v>0</v>
      </c>
      <c r="T59" s="11" t="s">
        <v>226</v>
      </c>
      <c r="U59" s="4" t="s">
        <v>181</v>
      </c>
      <c r="V59" s="13">
        <v>45657</v>
      </c>
      <c r="W59" s="10" t="s">
        <v>180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84" xr:uid="{00000000-0002-0000-0000-000001000000}">
      <formula1>Hidden_28</formula1>
    </dataValidation>
    <dataValidation type="list" allowBlank="1" showErrorMessage="1" sqref="D8:D184" xr:uid="{00000000-0002-0000-0000-000000000000}">
      <formula1>Hidden_13</formula1>
    </dataValidation>
  </dataValidations>
  <hyperlinks>
    <hyperlink ref="K9" r:id="rId1" xr:uid="{07CFBC1E-CE5D-4D3B-9310-4661BC133515}"/>
    <hyperlink ref="K21" r:id="rId2" xr:uid="{9AE0F0A0-BED6-4006-9506-2A986AB0D2EB}"/>
    <hyperlink ref="K30" r:id="rId3" xr:uid="{F3B0AFC4-89D2-438F-97E0-92B3125A48A8}"/>
    <hyperlink ref="K32" r:id="rId4" xr:uid="{C42BCD96-C888-4928-8D65-7F629EBC5A90}"/>
    <hyperlink ref="K34" r:id="rId5" xr:uid="{B99A7C77-0F86-4C10-906B-C5DF22FB1226}"/>
    <hyperlink ref="K41" r:id="rId6" xr:uid="{251ACA24-0E26-4B18-9270-804EFAD01286}"/>
    <hyperlink ref="K8" r:id="rId7" xr:uid="{66883478-1C7A-427D-9E36-1A58792B4844}"/>
    <hyperlink ref="K10" r:id="rId8" xr:uid="{A0C91C5D-7D2F-4CBE-9E32-B0749A53347F}"/>
    <hyperlink ref="T8" r:id="rId9" xr:uid="{9954F48E-E8C4-495B-A2FC-E00F51C965CB}"/>
    <hyperlink ref="T9:T48" r:id="rId10" display="https://so.secoem.michoacan.gob.mx/wp-content/uploads/2024/10/lineamientos-espeficios-de-austeridad.pdf" xr:uid="{63720A69-E2A3-4E46-836B-7A6E4DABE3B9}"/>
    <hyperlink ref="K11" r:id="rId11" xr:uid="{971E5B5B-FEB0-48CA-96B5-26B752BA7E78}"/>
    <hyperlink ref="K12" r:id="rId12" xr:uid="{EFD03503-9B30-400B-B242-3E29C47E7D01}"/>
    <hyperlink ref="K13" r:id="rId13" xr:uid="{54F12D24-ECB7-46F7-95E1-147FC17500FF}"/>
    <hyperlink ref="K14" r:id="rId14" xr:uid="{7197DEA3-6785-4CBF-BD46-9EFF6D93F8EA}"/>
    <hyperlink ref="K15" r:id="rId15" xr:uid="{EA6DB34C-2E8C-44CF-AC12-EB085E6C57C5}"/>
    <hyperlink ref="K16" r:id="rId16" xr:uid="{52829990-42B5-4E80-B179-658677DFD79C}"/>
    <hyperlink ref="K17" r:id="rId17" xr:uid="{3C24A89D-57A0-415A-A0DA-143F46D9AC79}"/>
    <hyperlink ref="K48" r:id="rId18" xr:uid="{E2EE17B4-3B85-4830-92B6-17F7FD30E938}"/>
    <hyperlink ref="K47" r:id="rId19" xr:uid="{7539900C-149D-49D5-B8DA-4D679427FBA3}"/>
    <hyperlink ref="K46" r:id="rId20" xr:uid="{899079CB-B2FD-4F15-AD7A-DAC48D118191}"/>
    <hyperlink ref="K45" r:id="rId21" xr:uid="{5F7BF2F2-E733-4B5D-B9A5-19A00025B7B2}"/>
    <hyperlink ref="K44" r:id="rId22" xr:uid="{9BC90428-1123-4E18-8D5C-6160D5A63F81}"/>
    <hyperlink ref="K43" r:id="rId23" xr:uid="{8DC2BC1D-C6BF-477A-9033-1E313F086DB1}"/>
    <hyperlink ref="K42" r:id="rId24" xr:uid="{2744EF40-C5AF-4D2B-8B06-9866E691936D}"/>
    <hyperlink ref="K40" r:id="rId25" xr:uid="{0E1CACCB-BC0C-4FE4-9D77-74D13DC8CE10}"/>
    <hyperlink ref="K39" r:id="rId26" xr:uid="{D589126E-A12F-41E2-AC8B-885238E3EDF7}"/>
    <hyperlink ref="K38" r:id="rId27" xr:uid="{607A5E4D-0BF5-4F53-BA03-C44E0A6F4B6B}"/>
    <hyperlink ref="K37" r:id="rId28" xr:uid="{AA42D963-2F9B-4A35-8D2D-9A5324C33EB2}"/>
    <hyperlink ref="K36" r:id="rId29" xr:uid="{AEFB6E62-034D-4C2D-BF3E-DE1FA583F248}"/>
    <hyperlink ref="K35" r:id="rId30" xr:uid="{F8875206-97C0-4A6D-A152-39CCC6555C99}"/>
    <hyperlink ref="K33" r:id="rId31" xr:uid="{FD108202-D59C-48F3-884F-0A0E56ABB9B7}"/>
    <hyperlink ref="K31" r:id="rId32" xr:uid="{47B0C1EC-19FD-4444-A225-8232BAC5A82B}"/>
    <hyperlink ref="K29" r:id="rId33" xr:uid="{D4D8A86D-047E-4BB4-9E23-38145AE6E35F}"/>
    <hyperlink ref="K28" r:id="rId34" xr:uid="{9E24F617-AB4A-4EBE-833E-5A1EEAD680CA}"/>
    <hyperlink ref="K27" r:id="rId35" xr:uid="{8C925365-B416-42AA-9C8B-4A5E9678449B}"/>
    <hyperlink ref="K26" r:id="rId36" xr:uid="{E3EACBDC-7DAB-409B-A266-F333B3E468FD}"/>
    <hyperlink ref="K25" r:id="rId37" xr:uid="{1434F81D-2F3D-4D18-9E89-8CCCB5A05288}"/>
    <hyperlink ref="K24" r:id="rId38" xr:uid="{0CC0CF5D-2C9C-4200-83E4-477479950189}"/>
    <hyperlink ref="K23" r:id="rId39" xr:uid="{E1739B15-AECB-4846-A78E-E0F620CA439E}"/>
    <hyperlink ref="K22" r:id="rId40" xr:uid="{3372F1F4-F96E-4C73-8EF9-171FA552D212}"/>
    <hyperlink ref="K20" r:id="rId41" xr:uid="{6B92F5D8-F9A1-4D32-B145-1164F1973F61}"/>
    <hyperlink ref="K19" r:id="rId42" xr:uid="{6D601E1A-2B1C-419D-9F05-AC973DBA4F7E}"/>
    <hyperlink ref="K18" r:id="rId43" xr:uid="{90800538-F1E1-41AE-8AE4-D4F549163569}"/>
    <hyperlink ref="T59" r:id="rId44" xr:uid="{48934DBA-EED9-4894-9E04-81CEC489525C}"/>
    <hyperlink ref="T55" r:id="rId45" xr:uid="{D5D7B2F5-4906-4C37-BEE5-47E9BFE94325}"/>
    <hyperlink ref="T56" r:id="rId46" xr:uid="{FE7EA6DD-28E4-42D7-B4B7-40EFE0319D12}"/>
    <hyperlink ref="T57" r:id="rId47" xr:uid="{793BFFC1-BD41-4C09-A582-3EF28B92ECA6}"/>
    <hyperlink ref="T58" r:id="rId48" xr:uid="{D9E8A55E-5A96-47BA-BDBF-113E6CFD1148}"/>
    <hyperlink ref="T49" r:id="rId49" xr:uid="{ABC561F6-505F-4606-8827-13BB95665EFD}"/>
    <hyperlink ref="T50" r:id="rId50" xr:uid="{08C60258-657C-4E8E-A3C2-7F98A74344E9}"/>
    <hyperlink ref="T51" r:id="rId51" xr:uid="{D39D5B37-BF5D-43C6-B3D7-26BA8E9FDEBC}"/>
    <hyperlink ref="T52" r:id="rId52" xr:uid="{12816519-A10D-489F-9300-121DF214277D}"/>
    <hyperlink ref="T53" r:id="rId53" xr:uid="{9396B105-47E2-4C3B-9A12-40E42FFB1A8B}"/>
    <hyperlink ref="T54" r:id="rId54" xr:uid="{ED04A0B4-99A7-401D-B63E-778A29539ACB}"/>
    <hyperlink ref="K59" r:id="rId55" xr:uid="{A97A76C3-F8D6-433B-857F-0271C4865C10}"/>
    <hyperlink ref="K58" r:id="rId56" xr:uid="{2E6CFE6C-BFBB-41D3-8921-08664B97983D}"/>
    <hyperlink ref="K57" r:id="rId57" xr:uid="{D3F39E83-99F0-448D-AB10-422E2D39380E}"/>
    <hyperlink ref="K56" r:id="rId58" xr:uid="{5C79EF67-18FA-4082-9DA6-85E826B5A04B}"/>
    <hyperlink ref="K55" r:id="rId59" xr:uid="{F72DA5B3-841B-451B-898A-04B268770086}"/>
    <hyperlink ref="K54" r:id="rId60" xr:uid="{D8AA6E05-2152-4383-89F1-78C2B62C33F5}"/>
    <hyperlink ref="K53" r:id="rId61" xr:uid="{73BA27A3-CDED-43CE-9F71-C64D98526A3D}"/>
    <hyperlink ref="K52" r:id="rId62" xr:uid="{11CCD816-1E96-4611-970E-96756963AC9A}"/>
    <hyperlink ref="K51" r:id="rId63" xr:uid="{C1F78975-9585-438E-9EAB-F9290935DA1E}"/>
    <hyperlink ref="K49" r:id="rId64" xr:uid="{91F524A4-96D9-4B26-A1B0-99018A55A46C}"/>
    <hyperlink ref="K50" r:id="rId65" xr:uid="{32DEA5F2-64AB-4C39-B2F6-8E67D2825928}"/>
  </hyperlinks>
  <pageMargins left="0.7" right="0.7" top="0.91666666666666663" bottom="0.75" header="0.3" footer="0.3"/>
  <pageSetup orientation="portrait" r:id="rId66"/>
  <headerFooter>
    <oddHeader>&amp;L&amp;G&amp;R&amp;G</oddHeader>
  </headerFooter>
  <legacyDrawingHF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2024-03-15T17:19:29Z</dcterms:created>
  <dcterms:modified xsi:type="dcterms:W3CDTF">2025-01-10T19:07:31Z</dcterms:modified>
</cp:coreProperties>
</file>